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\Documents\"/>
    </mc:Choice>
  </mc:AlternateContent>
  <xr:revisionPtr revIDLastSave="0" documentId="8_{114292F2-C897-4AD2-90DA-E003AC6C96A8}" xr6:coauthVersionLast="47" xr6:coauthVersionMax="47" xr10:uidLastSave="{00000000-0000-0000-0000-000000000000}"/>
  <bookViews>
    <workbookView xWindow="2610" yWindow="3135" windowWidth="28800" windowHeight="15435" xr2:uid="{B5D39EBC-3AE6-4F77-A360-5AEA146672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L3" i="1" l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" i="1"/>
  <c r="V3" i="1"/>
  <c r="O3" i="1"/>
  <c r="O7" i="1" s="1"/>
  <c r="I3" i="1"/>
  <c r="I4" i="1"/>
  <c r="J3" i="1"/>
  <c r="K4" i="1"/>
  <c r="M4" i="1"/>
  <c r="M5" i="1"/>
  <c r="I6" i="1"/>
  <c r="K6" i="1"/>
  <c r="K7" i="1"/>
  <c r="L7" i="1"/>
  <c r="I8" i="1"/>
  <c r="J9" i="1"/>
  <c r="L9" i="1"/>
  <c r="M10" i="1"/>
  <c r="J11" i="1"/>
  <c r="J12" i="1"/>
  <c r="K12" i="1"/>
  <c r="L12" i="1"/>
  <c r="M12" i="1"/>
  <c r="M13" i="1"/>
  <c r="I14" i="1"/>
  <c r="J14" i="1"/>
  <c r="K14" i="1"/>
  <c r="L15" i="1"/>
  <c r="M15" i="1"/>
  <c r="I16" i="1"/>
  <c r="J17" i="1"/>
  <c r="L17" i="1"/>
  <c r="L18" i="1"/>
  <c r="M18" i="1"/>
  <c r="J19" i="1"/>
  <c r="J20" i="1"/>
  <c r="K20" i="1"/>
  <c r="L20" i="1"/>
  <c r="M20" i="1"/>
  <c r="I22" i="1"/>
  <c r="K22" i="1"/>
  <c r="K23" i="1"/>
  <c r="L23" i="1"/>
  <c r="I24" i="1"/>
  <c r="J25" i="1"/>
  <c r="K25" i="1"/>
  <c r="L25" i="1"/>
  <c r="L26" i="1"/>
  <c r="M26" i="1"/>
  <c r="J27" i="1"/>
  <c r="J28" i="1"/>
  <c r="K28" i="1"/>
  <c r="L28" i="1"/>
  <c r="M28" i="1"/>
  <c r="M29" i="1"/>
  <c r="I30" i="1"/>
  <c r="J30" i="1"/>
  <c r="K30" i="1"/>
  <c r="K31" i="1"/>
  <c r="L31" i="1"/>
  <c r="M31" i="1"/>
  <c r="I32" i="1"/>
  <c r="K32" i="1"/>
  <c r="M32" i="1"/>
  <c r="L32" i="1"/>
  <c r="J32" i="1"/>
  <c r="J31" i="1"/>
  <c r="M30" i="1"/>
  <c r="L30" i="1"/>
  <c r="L29" i="1"/>
  <c r="K29" i="1"/>
  <c r="J29" i="1"/>
  <c r="M27" i="1"/>
  <c r="L27" i="1"/>
  <c r="K27" i="1"/>
  <c r="K26" i="1"/>
  <c r="J26" i="1"/>
  <c r="M25" i="1"/>
  <c r="M24" i="1"/>
  <c r="L24" i="1"/>
  <c r="K24" i="1"/>
  <c r="J24" i="1"/>
  <c r="M23" i="1"/>
  <c r="J23" i="1"/>
  <c r="M22" i="1"/>
  <c r="L22" i="1"/>
  <c r="J22" i="1"/>
  <c r="M21" i="1"/>
  <c r="L21" i="1"/>
  <c r="K21" i="1"/>
  <c r="J21" i="1"/>
  <c r="M19" i="1"/>
  <c r="L19" i="1"/>
  <c r="K19" i="1"/>
  <c r="K18" i="1"/>
  <c r="J18" i="1"/>
  <c r="M17" i="1"/>
  <c r="K17" i="1"/>
  <c r="M16" i="1"/>
  <c r="L16" i="1"/>
  <c r="K16" i="1"/>
  <c r="J16" i="1"/>
  <c r="K15" i="1"/>
  <c r="J15" i="1"/>
  <c r="M14" i="1"/>
  <c r="L14" i="1"/>
  <c r="L13" i="1"/>
  <c r="K13" i="1"/>
  <c r="J13" i="1"/>
  <c r="M11" i="1"/>
  <c r="L11" i="1"/>
  <c r="K11" i="1"/>
  <c r="L10" i="1"/>
  <c r="K10" i="1"/>
  <c r="J10" i="1"/>
  <c r="M9" i="1"/>
  <c r="K9" i="1"/>
  <c r="M8" i="1"/>
  <c r="L8" i="1"/>
  <c r="K8" i="1"/>
  <c r="J8" i="1"/>
  <c r="M7" i="1"/>
  <c r="J7" i="1"/>
  <c r="M6" i="1"/>
  <c r="L6" i="1"/>
  <c r="J6" i="1"/>
  <c r="L5" i="1"/>
  <c r="K5" i="1"/>
  <c r="J5" i="1"/>
  <c r="L4" i="1"/>
  <c r="J4" i="1"/>
  <c r="M3" i="1"/>
  <c r="L3" i="1"/>
  <c r="K3" i="1"/>
  <c r="I5" i="1"/>
  <c r="I7" i="1"/>
  <c r="I9" i="1"/>
  <c r="I10" i="1"/>
  <c r="I11" i="1"/>
  <c r="I12" i="1"/>
  <c r="I13" i="1"/>
  <c r="I15" i="1"/>
  <c r="I17" i="1"/>
  <c r="I18" i="1"/>
  <c r="I19" i="1"/>
  <c r="I20" i="1"/>
  <c r="I21" i="1"/>
  <c r="I23" i="1"/>
  <c r="I25" i="1"/>
  <c r="I26" i="1"/>
  <c r="I27" i="1"/>
  <c r="I28" i="1"/>
  <c r="I29" i="1"/>
  <c r="I31" i="1"/>
  <c r="V22" i="1" l="1"/>
  <c r="AC22" i="1" s="1"/>
  <c r="AJ22" i="1" s="1"/>
  <c r="R3" i="1"/>
  <c r="R7" i="1" s="1"/>
  <c r="Q3" i="1"/>
  <c r="Q7" i="1" s="1"/>
  <c r="P3" i="1"/>
  <c r="P7" i="1" s="1"/>
  <c r="W19" i="1" s="1"/>
  <c r="AD19" i="1" s="1"/>
  <c r="AK19" i="1" s="1"/>
  <c r="S3" i="1"/>
  <c r="S7" i="1" s="1"/>
  <c r="W8" i="1" l="1"/>
  <c r="AD8" i="1" s="1"/>
  <c r="AK8" i="1" s="1"/>
  <c r="W4" i="1"/>
  <c r="AD4" i="1" s="1"/>
  <c r="AK4" i="1" s="1"/>
  <c r="W30" i="1"/>
  <c r="AD30" i="1" s="1"/>
  <c r="AK30" i="1" s="1"/>
  <c r="W29" i="1"/>
  <c r="AD29" i="1" s="1"/>
  <c r="AK29" i="1" s="1"/>
  <c r="Y11" i="1"/>
  <c r="AF11" i="1" s="1"/>
  <c r="W24" i="1"/>
  <c r="AD24" i="1" s="1"/>
  <c r="AK24" i="1" s="1"/>
  <c r="Y10" i="1"/>
  <c r="AF10" i="1" s="1"/>
  <c r="Y22" i="1"/>
  <c r="AF22" i="1" s="1"/>
  <c r="W23" i="1"/>
  <c r="AD23" i="1" s="1"/>
  <c r="AK23" i="1" s="1"/>
  <c r="Y32" i="1"/>
  <c r="AF32" i="1" s="1"/>
  <c r="Y9" i="1"/>
  <c r="AF9" i="1" s="1"/>
  <c r="Y26" i="1"/>
  <c r="AF26" i="1" s="1"/>
  <c r="W11" i="1"/>
  <c r="AD11" i="1" s="1"/>
  <c r="AK11" i="1" s="1"/>
  <c r="Y27" i="1"/>
  <c r="AF27" i="1" s="1"/>
  <c r="Y13" i="1"/>
  <c r="AF13" i="1" s="1"/>
  <c r="Y23" i="1"/>
  <c r="AF23" i="1" s="1"/>
  <c r="Y7" i="1"/>
  <c r="AF7" i="1" s="1"/>
  <c r="W6" i="1"/>
  <c r="AD6" i="1" s="1"/>
  <c r="AK6" i="1" s="1"/>
  <c r="Y16" i="1"/>
  <c r="AF16" i="1" s="1"/>
  <c r="Y30" i="1"/>
  <c r="AF30" i="1" s="1"/>
  <c r="Y12" i="1"/>
  <c r="AF12" i="1" s="1"/>
  <c r="W25" i="1"/>
  <c r="AD25" i="1" s="1"/>
  <c r="AK25" i="1" s="1"/>
  <c r="Y3" i="1"/>
  <c r="AF3" i="1" s="1"/>
  <c r="W28" i="1"/>
  <c r="AD28" i="1" s="1"/>
  <c r="AK28" i="1" s="1"/>
  <c r="Y19" i="1"/>
  <c r="AF19" i="1" s="1"/>
  <c r="Y20" i="1"/>
  <c r="AF20" i="1" s="1"/>
  <c r="Y31" i="1"/>
  <c r="AF31" i="1" s="1"/>
  <c r="Y8" i="1"/>
  <c r="AF8" i="1" s="1"/>
  <c r="Y24" i="1"/>
  <c r="AF24" i="1" s="1"/>
  <c r="Y28" i="1"/>
  <c r="AF28" i="1" s="1"/>
  <c r="X9" i="1"/>
  <c r="AE9" i="1" s="1"/>
  <c r="X13" i="1"/>
  <c r="AE13" i="1" s="1"/>
  <c r="X27" i="1"/>
  <c r="AE27" i="1" s="1"/>
  <c r="Y5" i="1"/>
  <c r="AF5" i="1" s="1"/>
  <c r="Y21" i="1"/>
  <c r="AF21" i="1" s="1"/>
  <c r="Y25" i="1"/>
  <c r="AF25" i="1" s="1"/>
  <c r="X6" i="1"/>
  <c r="AE6" i="1" s="1"/>
  <c r="X8" i="1"/>
  <c r="AE8" i="1" s="1"/>
  <c r="X10" i="1"/>
  <c r="AE10" i="1" s="1"/>
  <c r="X12" i="1"/>
  <c r="AE12" i="1" s="1"/>
  <c r="Y17" i="1"/>
  <c r="AF17" i="1" s="1"/>
  <c r="Y15" i="1"/>
  <c r="AF15" i="1" s="1"/>
  <c r="Y14" i="1"/>
  <c r="AF14" i="1" s="1"/>
  <c r="X7" i="1"/>
  <c r="AE7" i="1" s="1"/>
  <c r="X18" i="1"/>
  <c r="AE18" i="1" s="1"/>
  <c r="X32" i="1"/>
  <c r="AE32" i="1" s="1"/>
  <c r="Y29" i="1"/>
  <c r="AF29" i="1" s="1"/>
  <c r="Y4" i="1"/>
  <c r="AF4" i="1" s="1"/>
  <c r="Y18" i="1"/>
  <c r="AF18" i="1" s="1"/>
  <c r="Y6" i="1"/>
  <c r="AF6" i="1" s="1"/>
  <c r="X22" i="1"/>
  <c r="AE22" i="1" s="1"/>
  <c r="V10" i="1"/>
  <c r="AC10" i="1" s="1"/>
  <c r="AJ10" i="1" s="1"/>
  <c r="V14" i="1"/>
  <c r="AC14" i="1" s="1"/>
  <c r="AJ14" i="1" s="1"/>
  <c r="V32" i="1"/>
  <c r="AC32" i="1" s="1"/>
  <c r="AJ32" i="1" s="1"/>
  <c r="V17" i="1"/>
  <c r="AC17" i="1" s="1"/>
  <c r="AJ17" i="1" s="1"/>
  <c r="V16" i="1"/>
  <c r="AC16" i="1" s="1"/>
  <c r="AJ16" i="1" s="1"/>
  <c r="V12" i="1"/>
  <c r="AC12" i="1" s="1"/>
  <c r="AJ12" i="1" s="1"/>
  <c r="V29" i="1"/>
  <c r="AC29" i="1" s="1"/>
  <c r="AJ29" i="1" s="1"/>
  <c r="V15" i="1"/>
  <c r="AC15" i="1" s="1"/>
  <c r="AJ15" i="1" s="1"/>
  <c r="V30" i="1"/>
  <c r="AC30" i="1" s="1"/>
  <c r="AJ30" i="1" s="1"/>
  <c r="V20" i="1"/>
  <c r="AC20" i="1" s="1"/>
  <c r="AJ20" i="1" s="1"/>
  <c r="V24" i="1"/>
  <c r="AC24" i="1" s="1"/>
  <c r="AJ24" i="1" s="1"/>
  <c r="V11" i="1"/>
  <c r="AC11" i="1" s="1"/>
  <c r="AJ11" i="1" s="1"/>
  <c r="V26" i="1"/>
  <c r="AC26" i="1" s="1"/>
  <c r="AJ26" i="1" s="1"/>
  <c r="V4" i="1"/>
  <c r="AC4" i="1" s="1"/>
  <c r="AJ4" i="1" s="1"/>
  <c r="V27" i="1"/>
  <c r="AC27" i="1" s="1"/>
  <c r="AJ27" i="1" s="1"/>
  <c r="V9" i="1"/>
  <c r="AC9" i="1" s="1"/>
  <c r="AJ9" i="1" s="1"/>
  <c r="V18" i="1"/>
  <c r="AC18" i="1" s="1"/>
  <c r="AJ18" i="1" s="1"/>
  <c r="V25" i="1"/>
  <c r="AC25" i="1" s="1"/>
  <c r="AJ25" i="1" s="1"/>
  <c r="V19" i="1"/>
  <c r="AC19" i="1" s="1"/>
  <c r="AJ19" i="1" s="1"/>
  <c r="V23" i="1"/>
  <c r="AC23" i="1" s="1"/>
  <c r="AJ23" i="1" s="1"/>
  <c r="V6" i="1"/>
  <c r="AC6" i="1" s="1"/>
  <c r="AJ6" i="1" s="1"/>
  <c r="V8" i="1"/>
  <c r="AC8" i="1" s="1"/>
  <c r="AJ8" i="1" s="1"/>
  <c r="V5" i="1"/>
  <c r="AC5" i="1" s="1"/>
  <c r="AJ5" i="1" s="1"/>
  <c r="V31" i="1"/>
  <c r="AC31" i="1" s="1"/>
  <c r="AJ31" i="1" s="1"/>
  <c r="V28" i="1"/>
  <c r="AC28" i="1" s="1"/>
  <c r="AJ28" i="1" s="1"/>
  <c r="V13" i="1"/>
  <c r="AC13" i="1" s="1"/>
  <c r="AJ13" i="1" s="1"/>
  <c r="AC3" i="1"/>
  <c r="AJ3" i="1" s="1"/>
  <c r="V7" i="1"/>
  <c r="AC7" i="1" s="1"/>
  <c r="AJ7" i="1" s="1"/>
  <c r="V21" i="1"/>
  <c r="AC21" i="1" s="1"/>
  <c r="AJ21" i="1" s="1"/>
  <c r="W22" i="1"/>
  <c r="AD22" i="1" s="1"/>
  <c r="AK22" i="1" s="1"/>
  <c r="W10" i="1"/>
  <c r="AD10" i="1" s="1"/>
  <c r="AK10" i="1" s="1"/>
  <c r="W9" i="1"/>
  <c r="AD9" i="1" s="1"/>
  <c r="AK9" i="1" s="1"/>
  <c r="W27" i="1"/>
  <c r="AD27" i="1" s="1"/>
  <c r="AK27" i="1" s="1"/>
  <c r="W32" i="1"/>
  <c r="AD32" i="1" s="1"/>
  <c r="AK32" i="1" s="1"/>
  <c r="X11" i="1"/>
  <c r="AE11" i="1" s="1"/>
  <c r="X15" i="1"/>
  <c r="AE15" i="1" s="1"/>
  <c r="X26" i="1"/>
  <c r="AE26" i="1" s="1"/>
  <c r="X31" i="1"/>
  <c r="AE31" i="1" s="1"/>
  <c r="X16" i="1"/>
  <c r="AE16" i="1" s="1"/>
  <c r="W3" i="1"/>
  <c r="AD3" i="1" s="1"/>
  <c r="AK3" i="1" s="1"/>
  <c r="W18" i="1"/>
  <c r="AD18" i="1" s="1"/>
  <c r="AK18" i="1" s="1"/>
  <c r="W17" i="1"/>
  <c r="AD17" i="1" s="1"/>
  <c r="AK17" i="1" s="1"/>
  <c r="W31" i="1"/>
  <c r="AD31" i="1" s="1"/>
  <c r="AK31" i="1" s="1"/>
  <c r="X19" i="1"/>
  <c r="AE19" i="1" s="1"/>
  <c r="X17" i="1"/>
  <c r="AE17" i="1" s="1"/>
  <c r="X30" i="1"/>
  <c r="AE30" i="1" s="1"/>
  <c r="X20" i="1"/>
  <c r="AE20" i="1" s="1"/>
  <c r="W13" i="1"/>
  <c r="AD13" i="1" s="1"/>
  <c r="AK13" i="1" s="1"/>
  <c r="W12" i="1"/>
  <c r="AD12" i="1" s="1"/>
  <c r="AK12" i="1" s="1"/>
  <c r="W5" i="1"/>
  <c r="AD5" i="1" s="1"/>
  <c r="AK5" i="1" s="1"/>
  <c r="X23" i="1"/>
  <c r="AE23" i="1" s="1"/>
  <c r="X4" i="1"/>
  <c r="AE4" i="1" s="1"/>
  <c r="X24" i="1"/>
  <c r="AE24" i="1" s="1"/>
  <c r="X25" i="1"/>
  <c r="AE25" i="1" s="1"/>
  <c r="W14" i="1"/>
  <c r="AD14" i="1" s="1"/>
  <c r="AK14" i="1" s="1"/>
  <c r="W21" i="1"/>
  <c r="AD21" i="1" s="1"/>
  <c r="AK21" i="1" s="1"/>
  <c r="W20" i="1"/>
  <c r="AD20" i="1" s="1"/>
  <c r="AK20" i="1" s="1"/>
  <c r="W7" i="1"/>
  <c r="AD7" i="1" s="1"/>
  <c r="AK7" i="1" s="1"/>
  <c r="X3" i="1"/>
  <c r="AE3" i="1" s="1"/>
  <c r="X5" i="1"/>
  <c r="AE5" i="1" s="1"/>
  <c r="X28" i="1"/>
  <c r="AE28" i="1" s="1"/>
  <c r="X29" i="1"/>
  <c r="AE29" i="1" s="1"/>
  <c r="W16" i="1"/>
  <c r="AD16" i="1" s="1"/>
  <c r="AK16" i="1" s="1"/>
  <c r="W26" i="1"/>
  <c r="AD26" i="1" s="1"/>
  <c r="AK26" i="1" s="1"/>
  <c r="W15" i="1"/>
  <c r="AD15" i="1" s="1"/>
  <c r="AK15" i="1" s="1"/>
  <c r="X21" i="1"/>
  <c r="AE21" i="1" s="1"/>
  <c r="X14" i="1"/>
  <c r="AE14" i="1" s="1"/>
  <c r="Z10" i="1"/>
  <c r="AG10" i="1" s="1"/>
  <c r="Z29" i="1"/>
  <c r="AG29" i="1" s="1"/>
  <c r="Z22" i="1"/>
  <c r="AG22" i="1" s="1"/>
  <c r="Z19" i="1"/>
  <c r="AG19" i="1" s="1"/>
  <c r="Z8" i="1"/>
  <c r="AG8" i="1" s="1"/>
  <c r="Z20" i="1"/>
  <c r="AG20" i="1" s="1"/>
  <c r="Z27" i="1"/>
  <c r="AG27" i="1" s="1"/>
  <c r="Z28" i="1"/>
  <c r="AG28" i="1" s="1"/>
  <c r="Z16" i="1"/>
  <c r="AG16" i="1" s="1"/>
  <c r="Z9" i="1"/>
  <c r="AG9" i="1" s="1"/>
  <c r="Z31" i="1"/>
  <c r="AG31" i="1" s="1"/>
  <c r="Z32" i="1"/>
  <c r="AG32" i="1" s="1"/>
  <c r="Z18" i="1"/>
  <c r="AG18" i="1" s="1"/>
  <c r="Z23" i="1"/>
  <c r="AG23" i="1" s="1"/>
  <c r="Z4" i="1"/>
  <c r="AG4" i="1" s="1"/>
  <c r="Z13" i="1"/>
  <c r="AG13" i="1" s="1"/>
  <c r="Z12" i="1"/>
  <c r="AG12" i="1" s="1"/>
  <c r="Z17" i="1"/>
  <c r="AG17" i="1" s="1"/>
  <c r="Z7" i="1"/>
  <c r="AG7" i="1" s="1"/>
  <c r="Z14" i="1"/>
  <c r="AG14" i="1" s="1"/>
  <c r="Z24" i="1"/>
  <c r="AG24" i="1" s="1"/>
  <c r="Z3" i="1"/>
  <c r="AG3" i="1" s="1"/>
  <c r="Z21" i="1"/>
  <c r="AG21" i="1" s="1"/>
  <c r="Z26" i="1"/>
  <c r="AG26" i="1" s="1"/>
  <c r="Z11" i="1"/>
  <c r="AG11" i="1" s="1"/>
  <c r="Z5" i="1"/>
  <c r="AG5" i="1" s="1"/>
  <c r="Z6" i="1"/>
  <c r="AG6" i="1" s="1"/>
  <c r="Z25" i="1"/>
  <c r="AG25" i="1" s="1"/>
  <c r="Z30" i="1"/>
  <c r="AG30" i="1" s="1"/>
  <c r="Z15" i="1"/>
  <c r="AG15" i="1" s="1"/>
</calcChain>
</file>

<file path=xl/sharedStrings.xml><?xml version="1.0" encoding="utf-8"?>
<sst xmlns="http://schemas.openxmlformats.org/spreadsheetml/2006/main" count="234" uniqueCount="52">
  <si>
    <t>Matriks Keputusan</t>
  </si>
  <si>
    <t>Hasil Kuadrat</t>
  </si>
  <si>
    <t>Hasil Jumlah Kuadrat</t>
  </si>
  <si>
    <t>Matriks Normalisasi</t>
  </si>
  <si>
    <t>Matriks Normalisasi Terbobot</t>
  </si>
  <si>
    <t>Nilai Yi</t>
  </si>
  <si>
    <t>Perangkingan</t>
  </si>
  <si>
    <t>K1</t>
  </si>
  <si>
    <t>K2</t>
  </si>
  <si>
    <t>K3</t>
  </si>
  <si>
    <t>K4</t>
  </si>
  <si>
    <t>K5</t>
  </si>
  <si>
    <t>Alternatif</t>
  </si>
  <si>
    <t>A1</t>
  </si>
  <si>
    <t>A2</t>
  </si>
  <si>
    <t>A17</t>
  </si>
  <si>
    <t>A19</t>
  </si>
  <si>
    <t>A3</t>
  </si>
  <si>
    <t>Akar Hasil Jumlah Kuadrat</t>
  </si>
  <si>
    <t>A10</t>
  </si>
  <si>
    <t>A4</t>
  </si>
  <si>
    <t>A15</t>
  </si>
  <si>
    <t>A25</t>
  </si>
  <si>
    <t>A5</t>
  </si>
  <si>
    <t>A9</t>
  </si>
  <si>
    <t>A21</t>
  </si>
  <si>
    <t>A6</t>
  </si>
  <si>
    <t>A14</t>
  </si>
  <si>
    <t>A7</t>
  </si>
  <si>
    <t>Persentase Kriteria</t>
  </si>
  <si>
    <t>A8</t>
  </si>
  <si>
    <t>A27</t>
  </si>
  <si>
    <t>A22</t>
  </si>
  <si>
    <t xml:space="preserve"> </t>
  </si>
  <si>
    <t>A23</t>
  </si>
  <si>
    <t>A11</t>
  </si>
  <si>
    <t xml:space="preserve">  </t>
  </si>
  <si>
    <t>A20</t>
  </si>
  <si>
    <t>A12</t>
  </si>
  <si>
    <t>A30</t>
  </si>
  <si>
    <t>A13</t>
  </si>
  <si>
    <t>A26</t>
  </si>
  <si>
    <t>A24</t>
  </si>
  <si>
    <t>A16</t>
  </si>
  <si>
    <t>A18</t>
  </si>
  <si>
    <t>A29</t>
  </si>
  <si>
    <t>A28</t>
  </si>
  <si>
    <t>Min</t>
  </si>
  <si>
    <t>Yi (Max-Min)</t>
  </si>
  <si>
    <t>Maks</t>
  </si>
  <si>
    <t>No</t>
  </si>
  <si>
    <t>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</si>
</sst>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D1B9-21E2-4ACA-93BB-30050226BA34}">
  <dimension ref="A1:AQ32"/>
  <sheetViews>
    <sheetView tabSelected="1" topLeftCell="AA1" zoomScaleNormal="100" workbookViewId="0">
      <selection activeCell="AO3" sqref="AO3:AQ32"/>
    </sheetView>
  </sheetViews>
  <sheetFormatPr defaultRowHeight="15" x14ac:dyDescent="0.25"/>
  <cols>
    <col min="22" max="26" width="9.5703125" bestFit="1" customWidth="1"/>
    <col min="29" max="33" width="10.5703125" bestFit="1" customWidth="1"/>
    <col min="36" max="36" width="11.85546875" customWidth="1"/>
    <col min="37" max="37" width="11.140625" customWidth="1"/>
    <col min="38" max="38" width="15" customWidth="1"/>
  </cols>
  <sheetData>
    <row r="1" spans="1:43" x14ac:dyDescent="0.25">
      <c r="A1" s="1" t="s">
        <v>0</v>
      </c>
      <c r="B1" s="1"/>
      <c r="C1" s="1"/>
      <c r="D1" s="1"/>
      <c r="E1" s="1"/>
      <c r="F1" s="1"/>
      <c r="H1" t="s">
        <v>1</v>
      </c>
      <c r="O1" t="s">
        <v>2</v>
      </c>
      <c r="U1" t="s">
        <v>3</v>
      </c>
      <c r="AB1" t="s">
        <v>4</v>
      </c>
      <c r="AI1" t="s">
        <v>5</v>
      </c>
      <c r="AO1" t="s">
        <v>6</v>
      </c>
    </row>
    <row r="2" spans="1:43" x14ac:dyDescent="0.25">
      <c r="B2" t="s">
        <v>7</v>
      </c>
      <c r="C2" t="s">
        <v>8</v>
      </c>
      <c r="D2" t="s">
        <v>9</v>
      </c>
      <c r="E2" t="s">
        <v>10</v>
      </c>
      <c r="F2" t="s">
        <v>11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O2" t="s">
        <v>7</v>
      </c>
      <c r="P2" t="s">
        <v>8</v>
      </c>
      <c r="Q2" t="s">
        <v>9</v>
      </c>
      <c r="R2" t="s">
        <v>10</v>
      </c>
      <c r="S2" t="s">
        <v>11</v>
      </c>
      <c r="V2" t="s">
        <v>7</v>
      </c>
      <c r="W2" t="s">
        <v>8</v>
      </c>
      <c r="X2" t="s">
        <v>9</v>
      </c>
      <c r="Y2" t="s">
        <v>10</v>
      </c>
      <c r="Z2" t="s">
        <v>11</v>
      </c>
      <c r="AC2" t="s">
        <v>7</v>
      </c>
      <c r="AD2" t="s">
        <v>8</v>
      </c>
      <c r="AE2" t="s">
        <v>9</v>
      </c>
      <c r="AF2" t="s">
        <v>10</v>
      </c>
      <c r="AG2" t="s">
        <v>11</v>
      </c>
      <c r="AI2" t="s">
        <v>12</v>
      </c>
      <c r="AJ2" t="s">
        <v>49</v>
      </c>
      <c r="AK2" t="s">
        <v>47</v>
      </c>
      <c r="AL2" t="s">
        <v>48</v>
      </c>
      <c r="AM2" t="s">
        <v>51</v>
      </c>
      <c r="AO2" t="s">
        <v>50</v>
      </c>
      <c r="AP2" t="s">
        <v>12</v>
      </c>
      <c r="AQ2" t="s">
        <v>5</v>
      </c>
    </row>
    <row r="3" spans="1:43" x14ac:dyDescent="0.25">
      <c r="A3" t="s">
        <v>13</v>
      </c>
      <c r="B3">
        <v>4</v>
      </c>
      <c r="C3">
        <v>3</v>
      </c>
      <c r="D3">
        <v>1</v>
      </c>
      <c r="E3">
        <v>3</v>
      </c>
      <c r="F3">
        <v>3</v>
      </c>
      <c r="H3" t="s">
        <v>13</v>
      </c>
      <c r="I3">
        <f>B3^2</f>
        <v>16</v>
      </c>
      <c r="J3">
        <f>C3^2</f>
        <v>9</v>
      </c>
      <c r="K3">
        <f>D3^2</f>
        <v>1</v>
      </c>
      <c r="L3">
        <f>E3^2</f>
        <v>9</v>
      </c>
      <c r="M3">
        <f>F3^2</f>
        <v>9</v>
      </c>
      <c r="O3">
        <f>SUM(I3:I52)</f>
        <v>337</v>
      </c>
      <c r="P3">
        <f t="shared" ref="P3:S3" si="0">SUM(J3:J52)</f>
        <v>374</v>
      </c>
      <c r="Q3">
        <f t="shared" si="0"/>
        <v>228</v>
      </c>
      <c r="R3">
        <f t="shared" si="0"/>
        <v>321</v>
      </c>
      <c r="S3">
        <f t="shared" si="0"/>
        <v>312</v>
      </c>
      <c r="U3" t="s">
        <v>13</v>
      </c>
      <c r="V3" s="2">
        <f>B3/O$7</f>
        <v>0.21789388428113732</v>
      </c>
      <c r="W3" s="2">
        <f>C3/P$7</f>
        <v>0.15512630699850574</v>
      </c>
      <c r="X3" s="2">
        <f>D3/Q$7</f>
        <v>6.6226617853252193E-2</v>
      </c>
      <c r="Y3" s="2">
        <f>E3/R$7</f>
        <v>0.16744367165578428</v>
      </c>
      <c r="Z3" s="2">
        <f>F3/S$7</f>
        <v>0.16984155512168936</v>
      </c>
      <c r="AB3" t="s">
        <v>13</v>
      </c>
      <c r="AC3" s="2">
        <f xml:space="preserve"> O$11*V3</f>
        <v>5.4473471070284329E-2</v>
      </c>
      <c r="AD3" s="2">
        <f t="shared" ref="AD3:AG18" si="1" xml:space="preserve"> P$11*W3</f>
        <v>3.1025261399701149E-2</v>
      </c>
      <c r="AE3" s="2">
        <f t="shared" si="1"/>
        <v>1.324532357065044E-2</v>
      </c>
      <c r="AF3" s="2">
        <f t="shared" si="1"/>
        <v>2.511655074836764E-2</v>
      </c>
      <c r="AG3" s="2">
        <f t="shared" si="1"/>
        <v>3.3968311024337873E-2</v>
      </c>
      <c r="AI3" t="s">
        <v>13</v>
      </c>
      <c r="AJ3" s="2">
        <f>SUM(AC3,AF3,AG3)</f>
        <v>0.11355833284298983</v>
      </c>
      <c r="AK3" s="2">
        <f>SUM(AD3,AE3)</f>
        <v>4.4270584970351592E-2</v>
      </c>
      <c r="AL3" s="2">
        <f>AJ3-AK3</f>
        <v>6.9287747872638236E-2</v>
      </c>
      <c r="AM3">
        <f>RANK(AL3,$AL$3:$AL$32,0)</f>
        <v>3</v>
      </c>
      <c r="AO3">
        <v>1</v>
      </c>
      <c r="AP3" t="s">
        <v>20</v>
      </c>
      <c r="AQ3">
        <v>8.4549658648306547E-2</v>
      </c>
    </row>
    <row r="4" spans="1:43" x14ac:dyDescent="0.25">
      <c r="A4" t="s">
        <v>14</v>
      </c>
      <c r="B4">
        <v>3</v>
      </c>
      <c r="C4">
        <v>5</v>
      </c>
      <c r="D4">
        <v>2</v>
      </c>
      <c r="E4">
        <v>3</v>
      </c>
      <c r="F4">
        <v>2</v>
      </c>
      <c r="H4" t="s">
        <v>14</v>
      </c>
      <c r="I4">
        <f>B4^2</f>
        <v>9</v>
      </c>
      <c r="J4">
        <f>C4^2</f>
        <v>25</v>
      </c>
      <c r="K4">
        <f>D4^2</f>
        <v>4</v>
      </c>
      <c r="L4">
        <f>E4^2</f>
        <v>9</v>
      </c>
      <c r="M4">
        <f>F4^2</f>
        <v>4</v>
      </c>
      <c r="U4" t="s">
        <v>14</v>
      </c>
      <c r="V4" s="2">
        <f>B4/O$7</f>
        <v>0.16342041321085299</v>
      </c>
      <c r="W4" s="2">
        <f>C4/P$7</f>
        <v>0.2585438449975096</v>
      </c>
      <c r="X4" s="2">
        <f>D4/Q$7</f>
        <v>0.13245323570650439</v>
      </c>
      <c r="Y4" s="2">
        <f>E4/R$7</f>
        <v>0.16744367165578428</v>
      </c>
      <c r="Z4" s="2">
        <f>F4/S$7</f>
        <v>0.11322770341445956</v>
      </c>
      <c r="AB4" t="s">
        <v>14</v>
      </c>
      <c r="AC4" s="2">
        <f t="shared" ref="AC4:AG32" si="2" xml:space="preserve"> O$11*V4</f>
        <v>4.0855103302713247E-2</v>
      </c>
      <c r="AD4" s="2">
        <f xml:space="preserve"> P$11*W4</f>
        <v>5.1708768999501921E-2</v>
      </c>
      <c r="AE4" s="2">
        <f t="shared" si="1"/>
        <v>2.649064714130088E-2</v>
      </c>
      <c r="AF4" s="2">
        <f t="shared" si="1"/>
        <v>2.511655074836764E-2</v>
      </c>
      <c r="AG4" s="2">
        <f t="shared" si="1"/>
        <v>2.2645540682891915E-2</v>
      </c>
      <c r="AI4" t="s">
        <v>14</v>
      </c>
      <c r="AJ4" s="2">
        <f t="shared" ref="AJ4:AJ32" si="3">SUM(AC4,AF4,AG4)</f>
        <v>8.8617194733972796E-2</v>
      </c>
      <c r="AK4" s="2">
        <f t="shared" ref="AK4:AK32" si="4">SUM(AD4,AE4)</f>
        <v>7.8199416140802808E-2</v>
      </c>
      <c r="AL4" s="2">
        <f t="shared" ref="AL4:AL32" si="5">AJ4-AK4</f>
        <v>1.0417778593169988E-2</v>
      </c>
      <c r="AM4">
        <f t="shared" ref="AM4:AO32" si="6">RANK(AL4,$AL$3:$AL$32,0)</f>
        <v>25</v>
      </c>
      <c r="AO4">
        <v>2</v>
      </c>
      <c r="AP4" t="s">
        <v>22</v>
      </c>
      <c r="AQ4">
        <v>8.3000149616022728E-2</v>
      </c>
    </row>
    <row r="5" spans="1:43" x14ac:dyDescent="0.25">
      <c r="A5" t="s">
        <v>17</v>
      </c>
      <c r="B5">
        <v>2</v>
      </c>
      <c r="C5">
        <v>1</v>
      </c>
      <c r="D5">
        <v>1</v>
      </c>
      <c r="E5">
        <v>5</v>
      </c>
      <c r="F5">
        <v>2</v>
      </c>
      <c r="H5" t="s">
        <v>17</v>
      </c>
      <c r="I5">
        <f>B5^2</f>
        <v>4</v>
      </c>
      <c r="J5">
        <f>C5^2</f>
        <v>1</v>
      </c>
      <c r="K5">
        <f>D5^2</f>
        <v>1</v>
      </c>
      <c r="L5">
        <f>E5^2</f>
        <v>25</v>
      </c>
      <c r="M5">
        <f>F5^2</f>
        <v>4</v>
      </c>
      <c r="O5" t="s">
        <v>18</v>
      </c>
      <c r="U5" t="s">
        <v>17</v>
      </c>
      <c r="V5" s="2">
        <f>B5/O$7</f>
        <v>0.10894694214056866</v>
      </c>
      <c r="W5" s="2">
        <f>C5/P$7</f>
        <v>5.1708768999501914E-2</v>
      </c>
      <c r="X5" s="2">
        <f>D5/Q$7</f>
        <v>6.6226617853252193E-2</v>
      </c>
      <c r="Y5" s="2">
        <f>E5/R$7</f>
        <v>0.27907278609297381</v>
      </c>
      <c r="Z5" s="2">
        <f>F5/S$7</f>
        <v>0.11322770341445956</v>
      </c>
      <c r="AB5" t="s">
        <v>17</v>
      </c>
      <c r="AC5" s="2">
        <f t="shared" si="2"/>
        <v>2.7236735535142165E-2</v>
      </c>
      <c r="AD5" s="2">
        <f t="shared" si="1"/>
        <v>1.0341753799900384E-2</v>
      </c>
      <c r="AE5" s="2">
        <f t="shared" si="1"/>
        <v>1.324532357065044E-2</v>
      </c>
      <c r="AF5" s="2">
        <f xml:space="preserve"> R$11*Y5</f>
        <v>4.1860917913946069E-2</v>
      </c>
      <c r="AG5" s="2">
        <f t="shared" si="1"/>
        <v>2.2645540682891915E-2</v>
      </c>
      <c r="AI5" t="s">
        <v>17</v>
      </c>
      <c r="AJ5" s="2">
        <f t="shared" si="3"/>
        <v>9.1743194131980149E-2</v>
      </c>
      <c r="AK5" s="2">
        <f t="shared" si="4"/>
        <v>2.3587077370550824E-2</v>
      </c>
      <c r="AL5" s="2">
        <f t="shared" si="5"/>
        <v>6.8156116761429325E-2</v>
      </c>
      <c r="AM5">
        <f t="shared" si="6"/>
        <v>4</v>
      </c>
      <c r="AO5">
        <v>3</v>
      </c>
      <c r="AP5" t="s">
        <v>13</v>
      </c>
      <c r="AQ5">
        <v>6.9287747872638236E-2</v>
      </c>
    </row>
    <row r="6" spans="1:43" x14ac:dyDescent="0.25">
      <c r="A6" t="s">
        <v>20</v>
      </c>
      <c r="B6">
        <v>4</v>
      </c>
      <c r="C6">
        <v>1</v>
      </c>
      <c r="D6">
        <v>1</v>
      </c>
      <c r="E6">
        <v>1</v>
      </c>
      <c r="F6">
        <v>4</v>
      </c>
      <c r="H6" t="s">
        <v>20</v>
      </c>
      <c r="I6">
        <f>B6^2</f>
        <v>16</v>
      </c>
      <c r="J6">
        <f>C6^2</f>
        <v>1</v>
      </c>
      <c r="K6">
        <f>D6^2</f>
        <v>1</v>
      </c>
      <c r="L6">
        <f>E6^2</f>
        <v>1</v>
      </c>
      <c r="M6">
        <f>F6^2</f>
        <v>16</v>
      </c>
      <c r="O6" t="s">
        <v>7</v>
      </c>
      <c r="P6" t="s">
        <v>8</v>
      </c>
      <c r="Q6" t="s">
        <v>9</v>
      </c>
      <c r="R6" t="s">
        <v>10</v>
      </c>
      <c r="S6" t="s">
        <v>11</v>
      </c>
      <c r="U6" t="s">
        <v>20</v>
      </c>
      <c r="V6" s="2">
        <f>B6/O$7</f>
        <v>0.21789388428113732</v>
      </c>
      <c r="W6" s="2">
        <f>C6/P$7</f>
        <v>5.1708768999501914E-2</v>
      </c>
      <c r="X6" s="2">
        <f>D6/Q$7</f>
        <v>6.6226617853252193E-2</v>
      </c>
      <c r="Y6" s="2">
        <f>E6/R$7</f>
        <v>5.5814557218594761E-2</v>
      </c>
      <c r="Z6" s="2">
        <f>F6/S$7</f>
        <v>0.22645540682891913</v>
      </c>
      <c r="AB6" t="s">
        <v>20</v>
      </c>
      <c r="AC6" s="2">
        <f t="shared" si="2"/>
        <v>5.4473471070284329E-2</v>
      </c>
      <c r="AD6" s="2">
        <f t="shared" si="1"/>
        <v>1.0341753799900384E-2</v>
      </c>
      <c r="AE6" s="2">
        <f t="shared" si="1"/>
        <v>1.324532357065044E-2</v>
      </c>
      <c r="AF6" s="2">
        <f t="shared" si="1"/>
        <v>8.3721835827892145E-3</v>
      </c>
      <c r="AG6" s="2">
        <f t="shared" si="1"/>
        <v>4.5291081365783831E-2</v>
      </c>
      <c r="AI6" t="s">
        <v>20</v>
      </c>
      <c r="AJ6" s="2">
        <f t="shared" si="3"/>
        <v>0.10813673601885737</v>
      </c>
      <c r="AK6" s="2">
        <f t="shared" si="4"/>
        <v>2.3587077370550824E-2</v>
      </c>
      <c r="AL6" s="2">
        <f t="shared" si="5"/>
        <v>8.4549658648306547E-2</v>
      </c>
      <c r="AM6">
        <f t="shared" si="6"/>
        <v>1</v>
      </c>
      <c r="AO6">
        <v>4</v>
      </c>
      <c r="AP6" t="s">
        <v>17</v>
      </c>
      <c r="AQ6">
        <v>6.8156116761429325E-2</v>
      </c>
    </row>
    <row r="7" spans="1:43" x14ac:dyDescent="0.25">
      <c r="A7" t="s">
        <v>23</v>
      </c>
      <c r="B7">
        <v>2</v>
      </c>
      <c r="C7">
        <v>4</v>
      </c>
      <c r="D7">
        <v>3</v>
      </c>
      <c r="E7">
        <v>4</v>
      </c>
      <c r="F7">
        <v>4</v>
      </c>
      <c r="H7" t="s">
        <v>23</v>
      </c>
      <c r="I7">
        <f>B7^2</f>
        <v>4</v>
      </c>
      <c r="J7">
        <f>C7^2</f>
        <v>16</v>
      </c>
      <c r="K7">
        <f>D7^2</f>
        <v>9</v>
      </c>
      <c r="L7">
        <f>E7^2</f>
        <v>16</v>
      </c>
      <c r="M7">
        <f>F7^2</f>
        <v>16</v>
      </c>
      <c r="O7">
        <f>SQRT(O3)</f>
        <v>18.357559750685819</v>
      </c>
      <c r="P7">
        <f>SQRT(P3)</f>
        <v>19.339079605813716</v>
      </c>
      <c r="Q7">
        <f t="shared" ref="Q7:S7" si="7">SQRT(Q3)</f>
        <v>15.0996688705415</v>
      </c>
      <c r="R7">
        <f t="shared" si="7"/>
        <v>17.916472867168917</v>
      </c>
      <c r="S7">
        <f t="shared" si="7"/>
        <v>17.663521732655695</v>
      </c>
      <c r="U7" t="s">
        <v>23</v>
      </c>
      <c r="V7" s="2">
        <f>B7/O$7</f>
        <v>0.10894694214056866</v>
      </c>
      <c r="W7" s="2">
        <f>C7/P$7</f>
        <v>0.20683507599800766</v>
      </c>
      <c r="X7" s="2">
        <f>D7/Q$7</f>
        <v>0.19867985355975656</v>
      </c>
      <c r="Y7" s="2">
        <f>E7/R$7</f>
        <v>0.22325822887437904</v>
      </c>
      <c r="Z7" s="2">
        <f>F7/S$7</f>
        <v>0.22645540682891913</v>
      </c>
      <c r="AB7" t="s">
        <v>23</v>
      </c>
      <c r="AC7" s="2">
        <f t="shared" si="2"/>
        <v>2.7236735535142165E-2</v>
      </c>
      <c r="AD7" s="2">
        <f t="shared" si="1"/>
        <v>4.1367015199601537E-2</v>
      </c>
      <c r="AE7" s="2">
        <f xml:space="preserve"> Q$11*X7</f>
        <v>3.9735970711951313E-2</v>
      </c>
      <c r="AF7" s="2">
        <f t="shared" si="1"/>
        <v>3.3488734331156858E-2</v>
      </c>
      <c r="AG7" s="2">
        <f t="shared" si="1"/>
        <v>4.5291081365783831E-2</v>
      </c>
      <c r="AI7" t="s">
        <v>23</v>
      </c>
      <c r="AJ7" s="2">
        <f t="shared" si="3"/>
        <v>0.10601655123208285</v>
      </c>
      <c r="AK7" s="2">
        <f t="shared" si="4"/>
        <v>8.110298591155285E-2</v>
      </c>
      <c r="AL7" s="2">
        <f t="shared" si="5"/>
        <v>2.4913565320530004E-2</v>
      </c>
      <c r="AM7">
        <f t="shared" si="6"/>
        <v>20</v>
      </c>
      <c r="AO7">
        <v>5</v>
      </c>
      <c r="AP7" t="s">
        <v>32</v>
      </c>
      <c r="AQ7">
        <v>5.9776396044620088E-2</v>
      </c>
    </row>
    <row r="8" spans="1:43" x14ac:dyDescent="0.25">
      <c r="A8" t="s">
        <v>26</v>
      </c>
      <c r="B8">
        <v>2</v>
      </c>
      <c r="C8">
        <v>5</v>
      </c>
      <c r="D8">
        <v>2</v>
      </c>
      <c r="E8">
        <v>4</v>
      </c>
      <c r="F8">
        <v>3</v>
      </c>
      <c r="H8" t="s">
        <v>26</v>
      </c>
      <c r="I8">
        <f>B8^2</f>
        <v>4</v>
      </c>
      <c r="J8">
        <f>C8^2</f>
        <v>25</v>
      </c>
      <c r="K8">
        <f>D8^2</f>
        <v>4</v>
      </c>
      <c r="L8">
        <f>E8^2</f>
        <v>16</v>
      </c>
      <c r="M8">
        <f>F8^2</f>
        <v>9</v>
      </c>
      <c r="U8" t="s">
        <v>26</v>
      </c>
      <c r="V8" s="2">
        <f>B8/O$7</f>
        <v>0.10894694214056866</v>
      </c>
      <c r="W8" s="2">
        <f>C8/P$7</f>
        <v>0.2585438449975096</v>
      </c>
      <c r="X8" s="2">
        <f>D8/Q$7</f>
        <v>0.13245323570650439</v>
      </c>
      <c r="Y8" s="2">
        <f>E8/R$7</f>
        <v>0.22325822887437904</v>
      </c>
      <c r="Z8" s="2">
        <f>F8/S$7</f>
        <v>0.16984155512168936</v>
      </c>
      <c r="AB8" t="s">
        <v>26</v>
      </c>
      <c r="AC8" s="2">
        <f t="shared" si="2"/>
        <v>2.7236735535142165E-2</v>
      </c>
      <c r="AD8" s="2">
        <f t="shared" si="1"/>
        <v>5.1708768999501921E-2</v>
      </c>
      <c r="AE8" s="2">
        <f t="shared" si="1"/>
        <v>2.649064714130088E-2</v>
      </c>
      <c r="AF8" s="2">
        <f t="shared" si="1"/>
        <v>3.3488734331156858E-2</v>
      </c>
      <c r="AG8" s="2">
        <f t="shared" si="1"/>
        <v>3.3968311024337873E-2</v>
      </c>
      <c r="AI8" t="s">
        <v>26</v>
      </c>
      <c r="AJ8" s="2">
        <f t="shared" si="3"/>
        <v>9.4693780890636903E-2</v>
      </c>
      <c r="AK8" s="2">
        <f t="shared" si="4"/>
        <v>7.8199416140802808E-2</v>
      </c>
      <c r="AL8" s="2">
        <f t="shared" si="5"/>
        <v>1.6494364749834095E-2</v>
      </c>
      <c r="AM8">
        <f t="shared" si="6"/>
        <v>22</v>
      </c>
      <c r="AO8">
        <v>6</v>
      </c>
      <c r="AP8" t="s">
        <v>28</v>
      </c>
      <c r="AQ8">
        <v>5.4838978133184946E-2</v>
      </c>
    </row>
    <row r="9" spans="1:43" x14ac:dyDescent="0.25">
      <c r="A9" t="s">
        <v>28</v>
      </c>
      <c r="B9">
        <v>5</v>
      </c>
      <c r="C9">
        <v>3</v>
      </c>
      <c r="D9">
        <v>1</v>
      </c>
      <c r="E9">
        <v>1</v>
      </c>
      <c r="F9">
        <v>2</v>
      </c>
      <c r="H9" t="s">
        <v>28</v>
      </c>
      <c r="I9">
        <f>B9^2</f>
        <v>25</v>
      </c>
      <c r="J9">
        <f>C9^2</f>
        <v>9</v>
      </c>
      <c r="K9">
        <f>D9^2</f>
        <v>1</v>
      </c>
      <c r="L9">
        <f>E9^2</f>
        <v>1</v>
      </c>
      <c r="M9">
        <f>F9^2</f>
        <v>4</v>
      </c>
      <c r="O9" t="s">
        <v>29</v>
      </c>
      <c r="U9" t="s">
        <v>28</v>
      </c>
      <c r="V9" s="2">
        <f>B9/O$7</f>
        <v>0.27236735535142165</v>
      </c>
      <c r="W9" s="2">
        <f>C9/P$7</f>
        <v>0.15512630699850574</v>
      </c>
      <c r="X9" s="2">
        <f>D9/Q$7</f>
        <v>6.6226617853252193E-2</v>
      </c>
      <c r="Y9" s="2">
        <f>E9/R$7</f>
        <v>5.5814557218594761E-2</v>
      </c>
      <c r="Z9" s="2">
        <f>F9/S$7</f>
        <v>0.11322770341445956</v>
      </c>
      <c r="AB9" t="s">
        <v>28</v>
      </c>
      <c r="AC9" s="2">
        <f t="shared" si="2"/>
        <v>6.8091838837855412E-2</v>
      </c>
      <c r="AD9" s="2">
        <f t="shared" si="1"/>
        <v>3.1025261399701149E-2</v>
      </c>
      <c r="AE9" s="2">
        <f t="shared" si="1"/>
        <v>1.324532357065044E-2</v>
      </c>
      <c r="AF9" s="2">
        <f t="shared" si="1"/>
        <v>8.3721835827892145E-3</v>
      </c>
      <c r="AG9" s="2">
        <f t="shared" si="1"/>
        <v>2.2645540682891915E-2</v>
      </c>
      <c r="AI9" t="s">
        <v>28</v>
      </c>
      <c r="AJ9" s="2">
        <f t="shared" si="3"/>
        <v>9.9109563103536538E-2</v>
      </c>
      <c r="AK9" s="2">
        <f t="shared" si="4"/>
        <v>4.4270584970351592E-2</v>
      </c>
      <c r="AL9" s="2">
        <f t="shared" si="5"/>
        <v>5.4838978133184946E-2</v>
      </c>
      <c r="AM9">
        <f t="shared" si="6"/>
        <v>6</v>
      </c>
      <c r="AO9">
        <v>7</v>
      </c>
      <c r="AP9" t="s">
        <v>34</v>
      </c>
      <c r="AQ9">
        <v>5.3131317397217742E-2</v>
      </c>
    </row>
    <row r="10" spans="1:43" x14ac:dyDescent="0.25">
      <c r="A10" t="s">
        <v>30</v>
      </c>
      <c r="B10">
        <v>2</v>
      </c>
      <c r="C10">
        <v>1</v>
      </c>
      <c r="D10">
        <v>4</v>
      </c>
      <c r="E10">
        <v>1</v>
      </c>
      <c r="F10">
        <v>5</v>
      </c>
      <c r="H10" t="s">
        <v>30</v>
      </c>
      <c r="I10">
        <f>B10^2</f>
        <v>4</v>
      </c>
      <c r="J10">
        <f>C10^2</f>
        <v>1</v>
      </c>
      <c r="K10">
        <f>D10^2</f>
        <v>16</v>
      </c>
      <c r="L10">
        <f>E10^2</f>
        <v>1</v>
      </c>
      <c r="M10">
        <f>F10^2</f>
        <v>25</v>
      </c>
      <c r="O10" t="s">
        <v>7</v>
      </c>
      <c r="P10" t="s">
        <v>8</v>
      </c>
      <c r="Q10" t="s">
        <v>9</v>
      </c>
      <c r="R10" t="s">
        <v>10</v>
      </c>
      <c r="S10" t="s">
        <v>11</v>
      </c>
      <c r="U10" t="s">
        <v>30</v>
      </c>
      <c r="V10" s="2">
        <f>B10/O$7</f>
        <v>0.10894694214056866</v>
      </c>
      <c r="W10" s="2">
        <f>C10/P$7</f>
        <v>5.1708768999501914E-2</v>
      </c>
      <c r="X10" s="2">
        <f>D10/Q$7</f>
        <v>0.26490647141300877</v>
      </c>
      <c r="Y10" s="2">
        <f>E10/R$7</f>
        <v>5.5814557218594761E-2</v>
      </c>
      <c r="Z10" s="2">
        <f>F10/S$7</f>
        <v>0.28306925853614889</v>
      </c>
      <c r="AB10" t="s">
        <v>30</v>
      </c>
      <c r="AC10" s="2">
        <f t="shared" si="2"/>
        <v>2.7236735535142165E-2</v>
      </c>
      <c r="AD10" s="2">
        <f t="shared" si="1"/>
        <v>1.0341753799900384E-2</v>
      </c>
      <c r="AE10" s="2">
        <f t="shared" si="1"/>
        <v>5.298129428260176E-2</v>
      </c>
      <c r="AF10" s="2">
        <f t="shared" si="1"/>
        <v>8.3721835827892145E-3</v>
      </c>
      <c r="AG10" s="2">
        <f t="shared" si="1"/>
        <v>5.6613851707229781E-2</v>
      </c>
      <c r="AI10" t="s">
        <v>30</v>
      </c>
      <c r="AJ10" s="2">
        <f t="shared" si="3"/>
        <v>9.2222770825161157E-2</v>
      </c>
      <c r="AK10" s="2">
        <f t="shared" si="4"/>
        <v>6.3323048082502137E-2</v>
      </c>
      <c r="AL10" s="2">
        <f t="shared" si="5"/>
        <v>2.889972274265902E-2</v>
      </c>
      <c r="AM10">
        <f t="shared" si="6"/>
        <v>18</v>
      </c>
      <c r="AO10">
        <v>8</v>
      </c>
      <c r="AP10" t="s">
        <v>37</v>
      </c>
      <c r="AQ10">
        <v>5.1784793792771532E-2</v>
      </c>
    </row>
    <row r="11" spans="1:43" x14ac:dyDescent="0.25">
      <c r="A11" t="s">
        <v>24</v>
      </c>
      <c r="B11">
        <v>1</v>
      </c>
      <c r="C11">
        <v>3</v>
      </c>
      <c r="D11">
        <v>1</v>
      </c>
      <c r="E11">
        <v>3</v>
      </c>
      <c r="F11">
        <v>5</v>
      </c>
      <c r="H11" t="s">
        <v>24</v>
      </c>
      <c r="I11">
        <f>B11^2</f>
        <v>1</v>
      </c>
      <c r="J11">
        <f>C11^2</f>
        <v>9</v>
      </c>
      <c r="K11">
        <f>D11^2</f>
        <v>1</v>
      </c>
      <c r="L11">
        <f>E11^2</f>
        <v>9</v>
      </c>
      <c r="M11">
        <f>F11^2</f>
        <v>25</v>
      </c>
      <c r="O11">
        <v>0.25</v>
      </c>
      <c r="P11">
        <v>0.2</v>
      </c>
      <c r="Q11">
        <v>0.2</v>
      </c>
      <c r="R11">
        <v>0.15</v>
      </c>
      <c r="S11">
        <v>0.2</v>
      </c>
      <c r="U11" t="s">
        <v>24</v>
      </c>
      <c r="V11" s="2">
        <f>B11/O$7</f>
        <v>5.4473471070284329E-2</v>
      </c>
      <c r="W11" s="2">
        <f>C11/P$7</f>
        <v>0.15512630699850574</v>
      </c>
      <c r="X11" s="2">
        <f>D11/Q$7</f>
        <v>6.6226617853252193E-2</v>
      </c>
      <c r="Y11" s="2">
        <f>E11/R$7</f>
        <v>0.16744367165578428</v>
      </c>
      <c r="Z11" s="2">
        <f>F11/S$7</f>
        <v>0.28306925853614889</v>
      </c>
      <c r="AB11" t="s">
        <v>24</v>
      </c>
      <c r="AC11" s="2">
        <f t="shared" si="2"/>
        <v>1.3618367767571082E-2</v>
      </c>
      <c r="AD11" s="2">
        <f t="shared" si="1"/>
        <v>3.1025261399701149E-2</v>
      </c>
      <c r="AE11" s="2">
        <f t="shared" si="1"/>
        <v>1.324532357065044E-2</v>
      </c>
      <c r="AF11" s="2">
        <f t="shared" si="1"/>
        <v>2.511655074836764E-2</v>
      </c>
      <c r="AG11" s="2">
        <f t="shared" si="1"/>
        <v>5.6613851707229781E-2</v>
      </c>
      <c r="AI11" t="s">
        <v>24</v>
      </c>
      <c r="AJ11" s="2">
        <f t="shared" si="3"/>
        <v>9.5348770223168511E-2</v>
      </c>
      <c r="AK11" s="2">
        <f t="shared" si="4"/>
        <v>4.4270584970351592E-2</v>
      </c>
      <c r="AL11" s="2">
        <f t="shared" si="5"/>
        <v>5.1078185252816918E-2</v>
      </c>
      <c r="AM11">
        <f t="shared" si="6"/>
        <v>9</v>
      </c>
      <c r="AO11">
        <v>9</v>
      </c>
      <c r="AP11" t="s">
        <v>24</v>
      </c>
      <c r="AQ11">
        <v>5.1078185252816918E-2</v>
      </c>
    </row>
    <row r="12" spans="1:43" x14ac:dyDescent="0.25">
      <c r="A12" t="s">
        <v>19</v>
      </c>
      <c r="B12">
        <v>4</v>
      </c>
      <c r="C12">
        <v>2</v>
      </c>
      <c r="D12">
        <v>3</v>
      </c>
      <c r="E12">
        <v>1</v>
      </c>
      <c r="F12">
        <v>4</v>
      </c>
      <c r="H12" t="s">
        <v>19</v>
      </c>
      <c r="I12">
        <f>B12^2</f>
        <v>16</v>
      </c>
      <c r="J12">
        <f>C12^2</f>
        <v>4</v>
      </c>
      <c r="K12">
        <f>D12^2</f>
        <v>9</v>
      </c>
      <c r="L12">
        <f>E12^2</f>
        <v>1</v>
      </c>
      <c r="M12">
        <f>F12^2</f>
        <v>16</v>
      </c>
      <c r="Q12" t="s">
        <v>33</v>
      </c>
      <c r="U12" t="s">
        <v>19</v>
      </c>
      <c r="V12" s="2">
        <f>B12/O$7</f>
        <v>0.21789388428113732</v>
      </c>
      <c r="W12" s="2">
        <f>C12/P$7</f>
        <v>0.10341753799900383</v>
      </c>
      <c r="X12" s="2">
        <f>D12/Q$7</f>
        <v>0.19867985355975656</v>
      </c>
      <c r="Y12" s="2">
        <f>E12/R$7</f>
        <v>5.5814557218594761E-2</v>
      </c>
      <c r="Z12" s="2">
        <f>F12/S$7</f>
        <v>0.22645540682891913</v>
      </c>
      <c r="AB12" t="s">
        <v>19</v>
      </c>
      <c r="AC12" s="2">
        <f t="shared" si="2"/>
        <v>5.4473471070284329E-2</v>
      </c>
      <c r="AD12" s="2">
        <f t="shared" si="1"/>
        <v>2.0683507599800768E-2</v>
      </c>
      <c r="AE12" s="2">
        <f t="shared" si="1"/>
        <v>3.9735970711951313E-2</v>
      </c>
      <c r="AF12" s="2">
        <f t="shared" si="1"/>
        <v>8.3721835827892145E-3</v>
      </c>
      <c r="AG12" s="2">
        <f t="shared" si="1"/>
        <v>4.5291081365783831E-2</v>
      </c>
      <c r="AI12" t="s">
        <v>19</v>
      </c>
      <c r="AJ12" s="2">
        <f t="shared" si="3"/>
        <v>0.10813673601885737</v>
      </c>
      <c r="AK12" s="2">
        <f t="shared" si="4"/>
        <v>6.0419478311752081E-2</v>
      </c>
      <c r="AL12" s="2">
        <f t="shared" si="5"/>
        <v>4.771725770710529E-2</v>
      </c>
      <c r="AM12">
        <f t="shared" si="6"/>
        <v>11</v>
      </c>
      <c r="AO12">
        <v>10</v>
      </c>
      <c r="AP12" t="s">
        <v>42</v>
      </c>
      <c r="AQ12">
        <v>5.0600791823388322E-2</v>
      </c>
    </row>
    <row r="13" spans="1:43" x14ac:dyDescent="0.25">
      <c r="A13" t="s">
        <v>35</v>
      </c>
      <c r="B13">
        <v>2</v>
      </c>
      <c r="C13">
        <v>4</v>
      </c>
      <c r="D13">
        <v>2</v>
      </c>
      <c r="E13">
        <v>3</v>
      </c>
      <c r="F13">
        <v>1</v>
      </c>
      <c r="H13" t="s">
        <v>35</v>
      </c>
      <c r="I13">
        <f>B13^2</f>
        <v>4</v>
      </c>
      <c r="J13">
        <f>C13^2</f>
        <v>16</v>
      </c>
      <c r="K13">
        <f>D13^2</f>
        <v>4</v>
      </c>
      <c r="L13">
        <f>E13^2</f>
        <v>9</v>
      </c>
      <c r="M13">
        <f>F13^2</f>
        <v>1</v>
      </c>
      <c r="P13" t="s">
        <v>36</v>
      </c>
      <c r="U13" t="s">
        <v>35</v>
      </c>
      <c r="V13" s="2">
        <f>B13/O$7</f>
        <v>0.10894694214056866</v>
      </c>
      <c r="W13" s="2">
        <f>C13/P$7</f>
        <v>0.20683507599800766</v>
      </c>
      <c r="X13" s="2">
        <f>D13/Q$7</f>
        <v>0.13245323570650439</v>
      </c>
      <c r="Y13" s="2">
        <f>E13/R$7</f>
        <v>0.16744367165578428</v>
      </c>
      <c r="Z13" s="2">
        <f>F13/S$7</f>
        <v>5.6613851707229781E-2</v>
      </c>
      <c r="AB13" t="s">
        <v>35</v>
      </c>
      <c r="AC13" s="2">
        <f t="shared" si="2"/>
        <v>2.7236735535142165E-2</v>
      </c>
      <c r="AD13" s="2">
        <f t="shared" si="1"/>
        <v>4.1367015199601537E-2</v>
      </c>
      <c r="AE13" s="2">
        <f t="shared" si="1"/>
        <v>2.649064714130088E-2</v>
      </c>
      <c r="AF13" s="2">
        <f t="shared" si="1"/>
        <v>2.511655074836764E-2</v>
      </c>
      <c r="AG13" s="2">
        <f t="shared" si="1"/>
        <v>1.1322770341445958E-2</v>
      </c>
      <c r="AI13" t="s">
        <v>35</v>
      </c>
      <c r="AJ13" s="2">
        <f t="shared" si="3"/>
        <v>6.3676056624955762E-2</v>
      </c>
      <c r="AK13" s="2">
        <f t="shared" si="4"/>
        <v>6.7857662340902417E-2</v>
      </c>
      <c r="AL13" s="2">
        <f t="shared" si="5"/>
        <v>-4.1816057159466541E-3</v>
      </c>
      <c r="AM13">
        <f t="shared" si="6"/>
        <v>28</v>
      </c>
      <c r="AO13">
        <v>11</v>
      </c>
      <c r="AP13" t="s">
        <v>19</v>
      </c>
      <c r="AQ13">
        <v>4.771725770710529E-2</v>
      </c>
    </row>
    <row r="14" spans="1:43" x14ac:dyDescent="0.25">
      <c r="A14" t="s">
        <v>38</v>
      </c>
      <c r="B14">
        <v>2</v>
      </c>
      <c r="C14">
        <v>3</v>
      </c>
      <c r="D14">
        <v>1</v>
      </c>
      <c r="E14">
        <v>3</v>
      </c>
      <c r="F14">
        <v>3</v>
      </c>
      <c r="H14" t="s">
        <v>38</v>
      </c>
      <c r="I14">
        <f>B14^2</f>
        <v>4</v>
      </c>
      <c r="J14">
        <f>C14^2</f>
        <v>9</v>
      </c>
      <c r="K14">
        <f>D14^2</f>
        <v>1</v>
      </c>
      <c r="L14">
        <f>E14^2</f>
        <v>9</v>
      </c>
      <c r="M14">
        <f>F14^2</f>
        <v>9</v>
      </c>
      <c r="U14" t="s">
        <v>38</v>
      </c>
      <c r="V14" s="2">
        <f>B14/O$7</f>
        <v>0.10894694214056866</v>
      </c>
      <c r="W14" s="2">
        <f>C14/P$7</f>
        <v>0.15512630699850574</v>
      </c>
      <c r="X14" s="2">
        <f>D14/Q$7</f>
        <v>6.6226617853252193E-2</v>
      </c>
      <c r="Y14" s="2">
        <f>E14/R$7</f>
        <v>0.16744367165578428</v>
      </c>
      <c r="Z14" s="2">
        <f>F14/S$7</f>
        <v>0.16984155512168936</v>
      </c>
      <c r="AB14" t="s">
        <v>38</v>
      </c>
      <c r="AC14" s="2">
        <f t="shared" si="2"/>
        <v>2.7236735535142165E-2</v>
      </c>
      <c r="AD14" s="2">
        <f t="shared" si="1"/>
        <v>3.1025261399701149E-2</v>
      </c>
      <c r="AE14" s="2">
        <f t="shared" si="1"/>
        <v>1.324532357065044E-2</v>
      </c>
      <c r="AF14" s="2">
        <f t="shared" si="1"/>
        <v>2.511655074836764E-2</v>
      </c>
      <c r="AG14" s="2">
        <f t="shared" si="1"/>
        <v>3.3968311024337873E-2</v>
      </c>
      <c r="AI14" t="s">
        <v>38</v>
      </c>
      <c r="AJ14" s="2">
        <f t="shared" si="3"/>
        <v>8.6321597307847678E-2</v>
      </c>
      <c r="AK14" s="2">
        <f t="shared" si="4"/>
        <v>4.4270584970351592E-2</v>
      </c>
      <c r="AL14" s="2">
        <f t="shared" si="5"/>
        <v>4.2051012337496085E-2</v>
      </c>
      <c r="AM14">
        <f t="shared" si="6"/>
        <v>14</v>
      </c>
      <c r="AO14">
        <v>12</v>
      </c>
      <c r="AP14" t="s">
        <v>43</v>
      </c>
      <c r="AQ14">
        <v>4.7472609161628557E-2</v>
      </c>
    </row>
    <row r="15" spans="1:43" x14ac:dyDescent="0.25">
      <c r="A15" t="s">
        <v>40</v>
      </c>
      <c r="B15">
        <v>4</v>
      </c>
      <c r="C15">
        <v>2</v>
      </c>
      <c r="D15">
        <v>2</v>
      </c>
      <c r="E15">
        <v>1</v>
      </c>
      <c r="F15">
        <v>1</v>
      </c>
      <c r="H15" t="s">
        <v>40</v>
      </c>
      <c r="I15">
        <f>B15^2</f>
        <v>16</v>
      </c>
      <c r="J15">
        <f>C15^2</f>
        <v>4</v>
      </c>
      <c r="K15">
        <f>D15^2</f>
        <v>4</v>
      </c>
      <c r="L15">
        <f>E15^2</f>
        <v>1</v>
      </c>
      <c r="M15">
        <f>F15^2</f>
        <v>1</v>
      </c>
      <c r="U15" t="s">
        <v>40</v>
      </c>
      <c r="V15" s="2">
        <f>B15/O$7</f>
        <v>0.21789388428113732</v>
      </c>
      <c r="W15" s="2">
        <f>C15/P$7</f>
        <v>0.10341753799900383</v>
      </c>
      <c r="X15" s="2">
        <f>D15/Q$7</f>
        <v>0.13245323570650439</v>
      </c>
      <c r="Y15" s="2">
        <f>E15/R$7</f>
        <v>5.5814557218594761E-2</v>
      </c>
      <c r="Z15" s="2">
        <f>F15/S$7</f>
        <v>5.6613851707229781E-2</v>
      </c>
      <c r="AB15" t="s">
        <v>40</v>
      </c>
      <c r="AC15" s="2">
        <f t="shared" si="2"/>
        <v>5.4473471070284329E-2</v>
      </c>
      <c r="AD15" s="2">
        <f t="shared" si="1"/>
        <v>2.0683507599800768E-2</v>
      </c>
      <c r="AE15" s="2">
        <f t="shared" si="1"/>
        <v>2.649064714130088E-2</v>
      </c>
      <c r="AF15" s="2">
        <f t="shared" si="1"/>
        <v>8.3721835827892145E-3</v>
      </c>
      <c r="AG15" s="2">
        <f t="shared" si="1"/>
        <v>1.1322770341445958E-2</v>
      </c>
      <c r="AI15" t="s">
        <v>40</v>
      </c>
      <c r="AJ15" s="2">
        <f t="shared" si="3"/>
        <v>7.4168424994519505E-2</v>
      </c>
      <c r="AK15" s="2">
        <f t="shared" si="4"/>
        <v>4.7174154741101648E-2</v>
      </c>
      <c r="AL15" s="2">
        <f t="shared" si="5"/>
        <v>2.6994270253417857E-2</v>
      </c>
      <c r="AM15">
        <f t="shared" si="6"/>
        <v>19</v>
      </c>
      <c r="AO15">
        <v>13</v>
      </c>
      <c r="AP15" t="s">
        <v>31</v>
      </c>
      <c r="AQ15">
        <v>4.5092698157462502E-2</v>
      </c>
    </row>
    <row r="16" spans="1:43" x14ac:dyDescent="0.25">
      <c r="A16" t="s">
        <v>27</v>
      </c>
      <c r="B16">
        <v>4</v>
      </c>
      <c r="C16">
        <v>5</v>
      </c>
      <c r="D16">
        <v>4</v>
      </c>
      <c r="E16">
        <v>5</v>
      </c>
      <c r="F16">
        <v>2</v>
      </c>
      <c r="H16" t="s">
        <v>27</v>
      </c>
      <c r="I16">
        <f>B16^2</f>
        <v>16</v>
      </c>
      <c r="J16">
        <f>C16^2</f>
        <v>25</v>
      </c>
      <c r="K16">
        <f>D16^2</f>
        <v>16</v>
      </c>
      <c r="L16">
        <f>E16^2</f>
        <v>25</v>
      </c>
      <c r="M16">
        <f>F16^2</f>
        <v>4</v>
      </c>
      <c r="U16" t="s">
        <v>27</v>
      </c>
      <c r="V16" s="2">
        <f>B16/O$7</f>
        <v>0.21789388428113732</v>
      </c>
      <c r="W16" s="2">
        <f>C16/P$7</f>
        <v>0.2585438449975096</v>
      </c>
      <c r="X16" s="2">
        <f>D16/Q$7</f>
        <v>0.26490647141300877</v>
      </c>
      <c r="Y16" s="2">
        <f>E16/R$7</f>
        <v>0.27907278609297381</v>
      </c>
      <c r="Z16" s="2">
        <f>F16/S$7</f>
        <v>0.11322770341445956</v>
      </c>
      <c r="AB16" t="s">
        <v>27</v>
      </c>
      <c r="AC16" s="2">
        <f t="shared" si="2"/>
        <v>5.4473471070284329E-2</v>
      </c>
      <c r="AD16" s="2">
        <f t="shared" si="1"/>
        <v>5.1708768999501921E-2</v>
      </c>
      <c r="AE16" s="2">
        <f t="shared" si="1"/>
        <v>5.298129428260176E-2</v>
      </c>
      <c r="AF16" s="2">
        <f t="shared" si="1"/>
        <v>4.1860917913946069E-2</v>
      </c>
      <c r="AG16" s="2">
        <f t="shared" si="1"/>
        <v>2.2645540682891915E-2</v>
      </c>
      <c r="AI16" t="s">
        <v>27</v>
      </c>
      <c r="AJ16" s="2">
        <f t="shared" si="3"/>
        <v>0.11897992966712231</v>
      </c>
      <c r="AK16" s="2">
        <f t="shared" si="4"/>
        <v>0.10469006328210367</v>
      </c>
      <c r="AL16" s="2">
        <f t="shared" si="5"/>
        <v>1.428986638501864E-2</v>
      </c>
      <c r="AM16">
        <f t="shared" si="6"/>
        <v>23</v>
      </c>
      <c r="AO16">
        <v>14</v>
      </c>
      <c r="AP16" t="s">
        <v>38</v>
      </c>
      <c r="AQ16">
        <v>4.2051012337496085E-2</v>
      </c>
    </row>
    <row r="17" spans="1:43" x14ac:dyDescent="0.25">
      <c r="A17" t="s">
        <v>21</v>
      </c>
      <c r="B17">
        <v>3</v>
      </c>
      <c r="C17">
        <v>4</v>
      </c>
      <c r="D17">
        <v>1</v>
      </c>
      <c r="E17">
        <v>3</v>
      </c>
      <c r="F17">
        <v>2</v>
      </c>
      <c r="H17" t="s">
        <v>21</v>
      </c>
      <c r="I17">
        <f>B17^2</f>
        <v>9</v>
      </c>
      <c r="J17">
        <f>C17^2</f>
        <v>16</v>
      </c>
      <c r="K17">
        <f>D17^2</f>
        <v>1</v>
      </c>
      <c r="L17">
        <f>E17^2</f>
        <v>9</v>
      </c>
      <c r="M17">
        <f>F17^2</f>
        <v>4</v>
      </c>
      <c r="U17" t="s">
        <v>21</v>
      </c>
      <c r="V17" s="2">
        <f>B17/O$7</f>
        <v>0.16342041321085299</v>
      </c>
      <c r="W17" s="2">
        <f>C17/P$7</f>
        <v>0.20683507599800766</v>
      </c>
      <c r="X17" s="2">
        <f>D17/Q$7</f>
        <v>6.6226617853252193E-2</v>
      </c>
      <c r="Y17" s="2">
        <f>E17/R$7</f>
        <v>0.16744367165578428</v>
      </c>
      <c r="Z17" s="2">
        <f>F17/S$7</f>
        <v>0.11322770341445956</v>
      </c>
      <c r="AB17" t="s">
        <v>21</v>
      </c>
      <c r="AC17" s="2">
        <f t="shared" si="2"/>
        <v>4.0855103302713247E-2</v>
      </c>
      <c r="AD17" s="2">
        <f t="shared" si="1"/>
        <v>4.1367015199601537E-2</v>
      </c>
      <c r="AE17" s="2">
        <f t="shared" si="1"/>
        <v>1.324532357065044E-2</v>
      </c>
      <c r="AF17" s="2">
        <f t="shared" si="1"/>
        <v>2.511655074836764E-2</v>
      </c>
      <c r="AG17" s="2">
        <f t="shared" si="1"/>
        <v>2.2645540682891915E-2</v>
      </c>
      <c r="AI17" t="s">
        <v>21</v>
      </c>
      <c r="AJ17" s="2">
        <f t="shared" si="3"/>
        <v>8.8617194733972796E-2</v>
      </c>
      <c r="AK17" s="2">
        <f t="shared" si="4"/>
        <v>5.4612338770251977E-2</v>
      </c>
      <c r="AL17" s="2">
        <f t="shared" si="5"/>
        <v>3.4004855963720819E-2</v>
      </c>
      <c r="AM17">
        <f t="shared" si="6"/>
        <v>16</v>
      </c>
      <c r="AO17">
        <v>15</v>
      </c>
      <c r="AP17" t="s">
        <v>39</v>
      </c>
      <c r="AQ17">
        <v>4.1109475649837177E-2</v>
      </c>
    </row>
    <row r="18" spans="1:43" x14ac:dyDescent="0.25">
      <c r="A18" t="s">
        <v>43</v>
      </c>
      <c r="B18">
        <v>2</v>
      </c>
      <c r="C18">
        <v>3</v>
      </c>
      <c r="D18">
        <v>1</v>
      </c>
      <c r="E18">
        <v>5</v>
      </c>
      <c r="F18">
        <v>2</v>
      </c>
      <c r="H18" t="s">
        <v>43</v>
      </c>
      <c r="I18">
        <f>B18^2</f>
        <v>4</v>
      </c>
      <c r="J18">
        <f>C18^2</f>
        <v>9</v>
      </c>
      <c r="K18">
        <f>D18^2</f>
        <v>1</v>
      </c>
      <c r="L18">
        <f>E18^2</f>
        <v>25</v>
      </c>
      <c r="M18">
        <f>F18^2</f>
        <v>4</v>
      </c>
      <c r="U18" t="s">
        <v>43</v>
      </c>
      <c r="V18" s="2">
        <f>B18/O$7</f>
        <v>0.10894694214056866</v>
      </c>
      <c r="W18" s="2">
        <f>C18/P$7</f>
        <v>0.15512630699850574</v>
      </c>
      <c r="X18" s="2">
        <f>D18/Q$7</f>
        <v>6.6226617853252193E-2</v>
      </c>
      <c r="Y18" s="2">
        <f>E18/R$7</f>
        <v>0.27907278609297381</v>
      </c>
      <c r="Z18" s="2">
        <f>F18/S$7</f>
        <v>0.11322770341445956</v>
      </c>
      <c r="AB18" t="s">
        <v>43</v>
      </c>
      <c r="AC18" s="2">
        <f t="shared" si="2"/>
        <v>2.7236735535142165E-2</v>
      </c>
      <c r="AD18" s="2">
        <f t="shared" si="1"/>
        <v>3.1025261399701149E-2</v>
      </c>
      <c r="AE18" s="2">
        <f t="shared" si="1"/>
        <v>1.324532357065044E-2</v>
      </c>
      <c r="AF18" s="2">
        <f t="shared" si="1"/>
        <v>4.1860917913946069E-2</v>
      </c>
      <c r="AG18" s="2">
        <f t="shared" si="1"/>
        <v>2.2645540682891915E-2</v>
      </c>
      <c r="AI18" t="s">
        <v>43</v>
      </c>
      <c r="AJ18" s="2">
        <f t="shared" si="3"/>
        <v>9.1743194131980149E-2</v>
      </c>
      <c r="AK18" s="2">
        <f t="shared" si="4"/>
        <v>4.4270584970351592E-2</v>
      </c>
      <c r="AL18" s="2">
        <f t="shared" si="5"/>
        <v>4.7472609161628557E-2</v>
      </c>
      <c r="AM18">
        <f t="shared" si="6"/>
        <v>12</v>
      </c>
      <c r="AO18">
        <v>16</v>
      </c>
      <c r="AP18" t="s">
        <v>21</v>
      </c>
      <c r="AQ18">
        <v>3.4004855963720819E-2</v>
      </c>
    </row>
    <row r="19" spans="1:43" x14ac:dyDescent="0.25">
      <c r="A19" t="s">
        <v>15</v>
      </c>
      <c r="B19">
        <v>4</v>
      </c>
      <c r="C19">
        <v>2</v>
      </c>
      <c r="D19">
        <v>4</v>
      </c>
      <c r="E19">
        <v>2</v>
      </c>
      <c r="F19">
        <v>2</v>
      </c>
      <c r="H19" t="s">
        <v>15</v>
      </c>
      <c r="I19">
        <f>B19^2</f>
        <v>16</v>
      </c>
      <c r="J19">
        <f>C19^2</f>
        <v>4</v>
      </c>
      <c r="K19">
        <f>D19^2</f>
        <v>16</v>
      </c>
      <c r="L19">
        <f>E19^2</f>
        <v>4</v>
      </c>
      <c r="M19">
        <f>F19^2</f>
        <v>4</v>
      </c>
      <c r="U19" t="s">
        <v>15</v>
      </c>
      <c r="V19" s="2">
        <f>B19/O$7</f>
        <v>0.21789388428113732</v>
      </c>
      <c r="W19" s="2">
        <f>C19/P$7</f>
        <v>0.10341753799900383</v>
      </c>
      <c r="X19" s="2">
        <f>D19/Q$7</f>
        <v>0.26490647141300877</v>
      </c>
      <c r="Y19" s="2">
        <f>E19/R$7</f>
        <v>0.11162911443718952</v>
      </c>
      <c r="Z19" s="2">
        <f>F19/S$7</f>
        <v>0.11322770341445956</v>
      </c>
      <c r="AB19" t="s">
        <v>15</v>
      </c>
      <c r="AC19" s="2">
        <f t="shared" si="2"/>
        <v>5.4473471070284329E-2</v>
      </c>
      <c r="AD19" s="2">
        <f t="shared" si="2"/>
        <v>2.0683507599800768E-2</v>
      </c>
      <c r="AE19" s="2">
        <f t="shared" si="2"/>
        <v>5.298129428260176E-2</v>
      </c>
      <c r="AF19" s="2">
        <f t="shared" si="2"/>
        <v>1.6744367165578429E-2</v>
      </c>
      <c r="AG19" s="2">
        <f t="shared" si="2"/>
        <v>2.2645540682891915E-2</v>
      </c>
      <c r="AI19" t="s">
        <v>15</v>
      </c>
      <c r="AJ19" s="2">
        <f t="shared" si="3"/>
        <v>9.3863378918754667E-2</v>
      </c>
      <c r="AK19" s="2">
        <f t="shared" si="4"/>
        <v>7.3664801882402528E-2</v>
      </c>
      <c r="AL19" s="2">
        <f t="shared" si="5"/>
        <v>2.0198577036352139E-2</v>
      </c>
      <c r="AM19">
        <f t="shared" si="6"/>
        <v>21</v>
      </c>
      <c r="AO19">
        <v>17</v>
      </c>
      <c r="AP19" t="s">
        <v>25</v>
      </c>
      <c r="AQ19">
        <v>3.0310364074975227E-2</v>
      </c>
    </row>
    <row r="20" spans="1:43" x14ac:dyDescent="0.25">
      <c r="A20" t="s">
        <v>44</v>
      </c>
      <c r="B20">
        <v>1</v>
      </c>
      <c r="C20">
        <v>4</v>
      </c>
      <c r="D20">
        <v>4</v>
      </c>
      <c r="E20">
        <v>4</v>
      </c>
      <c r="F20">
        <v>2</v>
      </c>
      <c r="H20" t="s">
        <v>44</v>
      </c>
      <c r="I20">
        <f>B20^2</f>
        <v>1</v>
      </c>
      <c r="J20">
        <f>C20^2</f>
        <v>16</v>
      </c>
      <c r="K20">
        <f>D20^2</f>
        <v>16</v>
      </c>
      <c r="L20">
        <f>E20^2</f>
        <v>16</v>
      </c>
      <c r="M20">
        <f>F20^2</f>
        <v>4</v>
      </c>
      <c r="U20" t="s">
        <v>44</v>
      </c>
      <c r="V20" s="2">
        <f>B20/O$7</f>
        <v>5.4473471070284329E-2</v>
      </c>
      <c r="W20" s="2">
        <f>C20/P$7</f>
        <v>0.20683507599800766</v>
      </c>
      <c r="X20" s="2">
        <f>D20/Q$7</f>
        <v>0.26490647141300877</v>
      </c>
      <c r="Y20" s="2">
        <f>E20/R$7</f>
        <v>0.22325822887437904</v>
      </c>
      <c r="Z20" s="2">
        <f>F20/S$7</f>
        <v>0.11322770341445956</v>
      </c>
      <c r="AB20" t="s">
        <v>44</v>
      </c>
      <c r="AC20" s="2">
        <f t="shared" si="2"/>
        <v>1.3618367767571082E-2</v>
      </c>
      <c r="AD20" s="2">
        <f t="shared" si="2"/>
        <v>4.1367015199601537E-2</v>
      </c>
      <c r="AE20" s="2">
        <f t="shared" si="2"/>
        <v>5.298129428260176E-2</v>
      </c>
      <c r="AF20" s="2">
        <f t="shared" si="2"/>
        <v>3.3488734331156858E-2</v>
      </c>
      <c r="AG20" s="2">
        <f t="shared" si="2"/>
        <v>2.2645540682891915E-2</v>
      </c>
      <c r="AI20" t="s">
        <v>44</v>
      </c>
      <c r="AJ20" s="2">
        <f t="shared" si="3"/>
        <v>6.9752642781619856E-2</v>
      </c>
      <c r="AK20" s="2">
        <f t="shared" si="4"/>
        <v>9.4348309482203296E-2</v>
      </c>
      <c r="AL20" s="2">
        <f t="shared" si="5"/>
        <v>-2.4595666700583441E-2</v>
      </c>
      <c r="AM20">
        <f t="shared" si="6"/>
        <v>30</v>
      </c>
      <c r="AO20">
        <v>18</v>
      </c>
      <c r="AP20" t="s">
        <v>30</v>
      </c>
      <c r="AQ20">
        <v>2.889972274265902E-2</v>
      </c>
    </row>
    <row r="21" spans="1:43" x14ac:dyDescent="0.25">
      <c r="A21" t="s">
        <v>16</v>
      </c>
      <c r="B21">
        <v>3</v>
      </c>
      <c r="C21">
        <v>4</v>
      </c>
      <c r="D21">
        <v>3</v>
      </c>
      <c r="E21">
        <v>5</v>
      </c>
      <c r="F21">
        <v>1</v>
      </c>
      <c r="H21" t="s">
        <v>16</v>
      </c>
      <c r="I21">
        <f>B21^2</f>
        <v>9</v>
      </c>
      <c r="J21">
        <f>C21^2</f>
        <v>16</v>
      </c>
      <c r="K21">
        <f>D21^2</f>
        <v>9</v>
      </c>
      <c r="L21">
        <f>E21^2</f>
        <v>25</v>
      </c>
      <c r="M21">
        <f>F21^2</f>
        <v>1</v>
      </c>
      <c r="U21" t="s">
        <v>16</v>
      </c>
      <c r="V21" s="2">
        <f>B21/O$7</f>
        <v>0.16342041321085299</v>
      </c>
      <c r="W21" s="2">
        <f>C21/P$7</f>
        <v>0.20683507599800766</v>
      </c>
      <c r="X21" s="2">
        <f>D21/Q$7</f>
        <v>0.19867985355975656</v>
      </c>
      <c r="Y21" s="2">
        <f>E21/R$7</f>
        <v>0.27907278609297381</v>
      </c>
      <c r="Z21" s="2">
        <f>F21/S$7</f>
        <v>5.6613851707229781E-2</v>
      </c>
      <c r="AB21" t="s">
        <v>16</v>
      </c>
      <c r="AC21" s="2">
        <f t="shared" si="2"/>
        <v>4.0855103302713247E-2</v>
      </c>
      <c r="AD21" s="2">
        <f t="shared" si="2"/>
        <v>4.1367015199601537E-2</v>
      </c>
      <c r="AE21" s="2">
        <f t="shared" si="2"/>
        <v>3.9735970711951313E-2</v>
      </c>
      <c r="AF21" s="2">
        <f t="shared" si="2"/>
        <v>4.1860917913946069E-2</v>
      </c>
      <c r="AG21" s="2">
        <f t="shared" si="2"/>
        <v>1.1322770341445958E-2</v>
      </c>
      <c r="AI21" t="s">
        <v>16</v>
      </c>
      <c r="AJ21" s="2">
        <f t="shared" si="3"/>
        <v>9.4038791558105267E-2</v>
      </c>
      <c r="AK21" s="2">
        <f t="shared" si="4"/>
        <v>8.110298591155285E-2</v>
      </c>
      <c r="AL21" s="2">
        <f t="shared" si="5"/>
        <v>1.2935805646552417E-2</v>
      </c>
      <c r="AM21">
        <f t="shared" si="6"/>
        <v>24</v>
      </c>
      <c r="AO21">
        <v>19</v>
      </c>
      <c r="AP21" t="s">
        <v>40</v>
      </c>
      <c r="AQ21">
        <v>2.6994270253417857E-2</v>
      </c>
    </row>
    <row r="22" spans="1:43" x14ac:dyDescent="0.25">
      <c r="A22" t="s">
        <v>37</v>
      </c>
      <c r="B22">
        <v>3</v>
      </c>
      <c r="C22">
        <v>1</v>
      </c>
      <c r="D22">
        <v>2</v>
      </c>
      <c r="E22">
        <v>3</v>
      </c>
      <c r="F22">
        <v>2</v>
      </c>
      <c r="H22" t="s">
        <v>37</v>
      </c>
      <c r="I22">
        <f>B22^2</f>
        <v>9</v>
      </c>
      <c r="J22">
        <f>C22^2</f>
        <v>1</v>
      </c>
      <c r="K22">
        <f>D22^2</f>
        <v>4</v>
      </c>
      <c r="L22">
        <f>E22^2</f>
        <v>9</v>
      </c>
      <c r="M22">
        <f>F22^2</f>
        <v>4</v>
      </c>
      <c r="U22" t="s">
        <v>37</v>
      </c>
      <c r="V22" s="2">
        <f>B22/O$7</f>
        <v>0.16342041321085299</v>
      </c>
      <c r="W22" s="2">
        <f>C22/P$7</f>
        <v>5.1708768999501914E-2</v>
      </c>
      <c r="X22" s="2">
        <f>D22/Q$7</f>
        <v>0.13245323570650439</v>
      </c>
      <c r="Y22" s="2">
        <f>E22/R$7</f>
        <v>0.16744367165578428</v>
      </c>
      <c r="Z22" s="2">
        <f>F22/S$7</f>
        <v>0.11322770341445956</v>
      </c>
      <c r="AB22" t="s">
        <v>37</v>
      </c>
      <c r="AC22" s="2">
        <f t="shared" si="2"/>
        <v>4.0855103302713247E-2</v>
      </c>
      <c r="AD22" s="2">
        <f t="shared" si="2"/>
        <v>1.0341753799900384E-2</v>
      </c>
      <c r="AE22" s="2">
        <f t="shared" si="2"/>
        <v>2.649064714130088E-2</v>
      </c>
      <c r="AF22" s="2">
        <f t="shared" si="2"/>
        <v>2.511655074836764E-2</v>
      </c>
      <c r="AG22" s="2">
        <f t="shared" si="2"/>
        <v>2.2645540682891915E-2</v>
      </c>
      <c r="AI22" t="s">
        <v>37</v>
      </c>
      <c r="AJ22" s="2">
        <f t="shared" si="3"/>
        <v>8.8617194733972796E-2</v>
      </c>
      <c r="AK22" s="2">
        <f t="shared" si="4"/>
        <v>3.6832400941201264E-2</v>
      </c>
      <c r="AL22" s="2">
        <f t="shared" si="5"/>
        <v>5.1784793792771532E-2</v>
      </c>
      <c r="AM22">
        <f t="shared" si="6"/>
        <v>8</v>
      </c>
      <c r="AO22">
        <v>20</v>
      </c>
      <c r="AP22" t="s">
        <v>23</v>
      </c>
      <c r="AQ22">
        <v>2.4913565320530004E-2</v>
      </c>
    </row>
    <row r="23" spans="1:43" x14ac:dyDescent="0.25">
      <c r="A23" t="s">
        <v>25</v>
      </c>
      <c r="B23">
        <v>5</v>
      </c>
      <c r="C23">
        <v>5</v>
      </c>
      <c r="D23">
        <v>3</v>
      </c>
      <c r="E23">
        <v>1</v>
      </c>
      <c r="F23">
        <v>4</v>
      </c>
      <c r="H23" t="s">
        <v>25</v>
      </c>
      <c r="I23">
        <f>B23^2</f>
        <v>25</v>
      </c>
      <c r="J23">
        <f>C23^2</f>
        <v>25</v>
      </c>
      <c r="K23">
        <f>D23^2</f>
        <v>9</v>
      </c>
      <c r="L23">
        <f>E23^2</f>
        <v>1</v>
      </c>
      <c r="M23">
        <f>F23^2</f>
        <v>16</v>
      </c>
      <c r="U23" t="s">
        <v>25</v>
      </c>
      <c r="V23" s="2">
        <f>B23/O$7</f>
        <v>0.27236735535142165</v>
      </c>
      <c r="W23" s="2">
        <f>C23/P$7</f>
        <v>0.2585438449975096</v>
      </c>
      <c r="X23" s="2">
        <f>D23/Q$7</f>
        <v>0.19867985355975656</v>
      </c>
      <c r="Y23" s="2">
        <f>E23/R$7</f>
        <v>5.5814557218594761E-2</v>
      </c>
      <c r="Z23" s="2">
        <f>F23/S$7</f>
        <v>0.22645540682891913</v>
      </c>
      <c r="AB23" t="s">
        <v>25</v>
      </c>
      <c r="AC23" s="2">
        <f t="shared" si="2"/>
        <v>6.8091838837855412E-2</v>
      </c>
      <c r="AD23" s="2">
        <f t="shared" si="2"/>
        <v>5.1708768999501921E-2</v>
      </c>
      <c r="AE23" s="2">
        <f t="shared" si="2"/>
        <v>3.9735970711951313E-2</v>
      </c>
      <c r="AF23" s="2">
        <f t="shared" si="2"/>
        <v>8.3721835827892145E-3</v>
      </c>
      <c r="AG23" s="2">
        <f t="shared" si="2"/>
        <v>4.5291081365783831E-2</v>
      </c>
      <c r="AI23" t="s">
        <v>25</v>
      </c>
      <c r="AJ23" s="2">
        <f t="shared" si="3"/>
        <v>0.12175510378642845</v>
      </c>
      <c r="AK23" s="2">
        <f t="shared" si="4"/>
        <v>9.1444739711453227E-2</v>
      </c>
      <c r="AL23" s="2">
        <f t="shared" si="5"/>
        <v>3.0310364074975227E-2</v>
      </c>
      <c r="AM23">
        <f t="shared" si="6"/>
        <v>17</v>
      </c>
      <c r="AO23">
        <v>21</v>
      </c>
      <c r="AP23" t="s">
        <v>15</v>
      </c>
      <c r="AQ23">
        <v>2.0198577036352139E-2</v>
      </c>
    </row>
    <row r="24" spans="1:43" x14ac:dyDescent="0.25">
      <c r="A24" t="s">
        <v>32</v>
      </c>
      <c r="B24">
        <v>2</v>
      </c>
      <c r="C24">
        <v>4</v>
      </c>
      <c r="D24">
        <v>1</v>
      </c>
      <c r="E24">
        <v>5</v>
      </c>
      <c r="F24">
        <v>4</v>
      </c>
      <c r="H24" t="s">
        <v>32</v>
      </c>
      <c r="I24">
        <f>B24^2</f>
        <v>4</v>
      </c>
      <c r="J24">
        <f>C24^2</f>
        <v>16</v>
      </c>
      <c r="K24">
        <f>D24^2</f>
        <v>1</v>
      </c>
      <c r="L24">
        <f>E24^2</f>
        <v>25</v>
      </c>
      <c r="M24">
        <f>F24^2</f>
        <v>16</v>
      </c>
      <c r="U24" t="s">
        <v>32</v>
      </c>
      <c r="V24" s="2">
        <f>B24/O$7</f>
        <v>0.10894694214056866</v>
      </c>
      <c r="W24" s="2">
        <f>C24/P$7</f>
        <v>0.20683507599800766</v>
      </c>
      <c r="X24" s="2">
        <f>D24/Q$7</f>
        <v>6.6226617853252193E-2</v>
      </c>
      <c r="Y24" s="2">
        <f>E24/R$7</f>
        <v>0.27907278609297381</v>
      </c>
      <c r="Z24" s="2">
        <f>F24/S$7</f>
        <v>0.22645540682891913</v>
      </c>
      <c r="AB24" t="s">
        <v>32</v>
      </c>
      <c r="AC24" s="2">
        <f t="shared" si="2"/>
        <v>2.7236735535142165E-2</v>
      </c>
      <c r="AD24" s="2">
        <f t="shared" si="2"/>
        <v>4.1367015199601537E-2</v>
      </c>
      <c r="AE24" s="2">
        <f t="shared" si="2"/>
        <v>1.324532357065044E-2</v>
      </c>
      <c r="AF24" s="2">
        <f t="shared" si="2"/>
        <v>4.1860917913946069E-2</v>
      </c>
      <c r="AG24" s="2">
        <f t="shared" si="2"/>
        <v>4.5291081365783831E-2</v>
      </c>
      <c r="AI24" t="s">
        <v>32</v>
      </c>
      <c r="AJ24" s="2">
        <f t="shared" si="3"/>
        <v>0.11438873481487206</v>
      </c>
      <c r="AK24" s="2">
        <f t="shared" si="4"/>
        <v>5.4612338770251977E-2</v>
      </c>
      <c r="AL24" s="2">
        <f t="shared" si="5"/>
        <v>5.9776396044620088E-2</v>
      </c>
      <c r="AM24">
        <f t="shared" si="6"/>
        <v>5</v>
      </c>
      <c r="AO24">
        <v>22</v>
      </c>
      <c r="AP24" t="s">
        <v>26</v>
      </c>
      <c r="AQ24">
        <v>1.6494364749834095E-2</v>
      </c>
    </row>
    <row r="25" spans="1:43" x14ac:dyDescent="0.25">
      <c r="A25" t="s">
        <v>34</v>
      </c>
      <c r="B25">
        <v>4</v>
      </c>
      <c r="C25">
        <v>5</v>
      </c>
      <c r="D25">
        <v>3</v>
      </c>
      <c r="E25">
        <v>4</v>
      </c>
      <c r="F25">
        <v>5</v>
      </c>
      <c r="H25" t="s">
        <v>34</v>
      </c>
      <c r="I25">
        <f>B25^2</f>
        <v>16</v>
      </c>
      <c r="J25">
        <f>C25^2</f>
        <v>25</v>
      </c>
      <c r="K25">
        <f>D25^2</f>
        <v>9</v>
      </c>
      <c r="L25">
        <f>E25^2</f>
        <v>16</v>
      </c>
      <c r="M25">
        <f>F25^2</f>
        <v>25</v>
      </c>
      <c r="U25" t="s">
        <v>34</v>
      </c>
      <c r="V25" s="2">
        <f>B25/O$7</f>
        <v>0.21789388428113732</v>
      </c>
      <c r="W25" s="2">
        <f>C25/P$7</f>
        <v>0.2585438449975096</v>
      </c>
      <c r="X25" s="2">
        <f>D25/Q$7</f>
        <v>0.19867985355975656</v>
      </c>
      <c r="Y25" s="2">
        <f>E25/R$7</f>
        <v>0.22325822887437904</v>
      </c>
      <c r="Z25" s="2">
        <f>F25/S$7</f>
        <v>0.28306925853614889</v>
      </c>
      <c r="AB25" t="s">
        <v>34</v>
      </c>
      <c r="AC25" s="2">
        <f t="shared" si="2"/>
        <v>5.4473471070284329E-2</v>
      </c>
      <c r="AD25" s="2">
        <f t="shared" si="2"/>
        <v>5.1708768999501921E-2</v>
      </c>
      <c r="AE25" s="2">
        <f t="shared" si="2"/>
        <v>3.9735970711951313E-2</v>
      </c>
      <c r="AF25" s="2">
        <f t="shared" si="2"/>
        <v>3.3488734331156858E-2</v>
      </c>
      <c r="AG25" s="2">
        <f t="shared" si="2"/>
        <v>5.6613851707229781E-2</v>
      </c>
      <c r="AI25" t="s">
        <v>34</v>
      </c>
      <c r="AJ25" s="2">
        <f t="shared" si="3"/>
        <v>0.14457605710867097</v>
      </c>
      <c r="AK25" s="2">
        <f t="shared" si="4"/>
        <v>9.1444739711453227E-2</v>
      </c>
      <c r="AL25" s="2">
        <f t="shared" si="5"/>
        <v>5.3131317397217742E-2</v>
      </c>
      <c r="AM25">
        <f t="shared" si="6"/>
        <v>7</v>
      </c>
      <c r="AO25">
        <v>23</v>
      </c>
      <c r="AP25" t="s">
        <v>27</v>
      </c>
      <c r="AQ25">
        <v>1.428986638501864E-2</v>
      </c>
    </row>
    <row r="26" spans="1:43" x14ac:dyDescent="0.25">
      <c r="A26" t="s">
        <v>42</v>
      </c>
      <c r="B26">
        <v>5</v>
      </c>
      <c r="C26">
        <v>4</v>
      </c>
      <c r="D26">
        <v>5</v>
      </c>
      <c r="E26">
        <v>4</v>
      </c>
      <c r="F26">
        <v>5</v>
      </c>
      <c r="H26" t="s">
        <v>42</v>
      </c>
      <c r="I26">
        <f>B26^2</f>
        <v>25</v>
      </c>
      <c r="J26">
        <f>C26^2</f>
        <v>16</v>
      </c>
      <c r="K26">
        <f>D26^2</f>
        <v>25</v>
      </c>
      <c r="L26">
        <f>E26^2</f>
        <v>16</v>
      </c>
      <c r="M26">
        <f>F26^2</f>
        <v>25</v>
      </c>
      <c r="U26" t="s">
        <v>42</v>
      </c>
      <c r="V26" s="2">
        <f>B26/O$7</f>
        <v>0.27236735535142165</v>
      </c>
      <c r="W26" s="2">
        <f>C26/P$7</f>
        <v>0.20683507599800766</v>
      </c>
      <c r="X26" s="2">
        <f>D26/Q$7</f>
        <v>0.33113308926626095</v>
      </c>
      <c r="Y26" s="2">
        <f>E26/R$7</f>
        <v>0.22325822887437904</v>
      </c>
      <c r="Z26" s="2">
        <f>F26/S$7</f>
        <v>0.28306925853614889</v>
      </c>
      <c r="AB26" t="s">
        <v>42</v>
      </c>
      <c r="AC26" s="2">
        <f t="shared" si="2"/>
        <v>6.8091838837855412E-2</v>
      </c>
      <c r="AD26" s="2">
        <f t="shared" si="2"/>
        <v>4.1367015199601537E-2</v>
      </c>
      <c r="AE26" s="2">
        <f t="shared" si="2"/>
        <v>6.6226617853252193E-2</v>
      </c>
      <c r="AF26" s="2">
        <f t="shared" si="2"/>
        <v>3.3488734331156858E-2</v>
      </c>
      <c r="AG26" s="2">
        <f t="shared" si="2"/>
        <v>5.6613851707229781E-2</v>
      </c>
      <c r="AI26" t="s">
        <v>42</v>
      </c>
      <c r="AJ26" s="2">
        <f t="shared" si="3"/>
        <v>0.15819442487624205</v>
      </c>
      <c r="AK26" s="2">
        <f t="shared" si="4"/>
        <v>0.10759363305285373</v>
      </c>
      <c r="AL26" s="2">
        <f t="shared" si="5"/>
        <v>5.0600791823388322E-2</v>
      </c>
      <c r="AM26">
        <f t="shared" si="6"/>
        <v>10</v>
      </c>
      <c r="AO26">
        <v>24</v>
      </c>
      <c r="AP26" t="s">
        <v>16</v>
      </c>
      <c r="AQ26">
        <v>1.2935805646552417E-2</v>
      </c>
    </row>
    <row r="27" spans="1:43" x14ac:dyDescent="0.25">
      <c r="A27" t="s">
        <v>22</v>
      </c>
      <c r="B27">
        <v>5</v>
      </c>
      <c r="C27">
        <v>1</v>
      </c>
      <c r="D27">
        <v>3</v>
      </c>
      <c r="E27">
        <v>1</v>
      </c>
      <c r="F27">
        <v>5</v>
      </c>
      <c r="H27" t="s">
        <v>22</v>
      </c>
      <c r="I27">
        <f>B27^2</f>
        <v>25</v>
      </c>
      <c r="J27">
        <f>C27^2</f>
        <v>1</v>
      </c>
      <c r="K27">
        <f>D27^2</f>
        <v>9</v>
      </c>
      <c r="L27">
        <f>E27^2</f>
        <v>1</v>
      </c>
      <c r="M27">
        <f>F27^2</f>
        <v>25</v>
      </c>
      <c r="U27" t="s">
        <v>22</v>
      </c>
      <c r="V27" s="2">
        <f>B27/O$7</f>
        <v>0.27236735535142165</v>
      </c>
      <c r="W27" s="2">
        <f>C27/P$7</f>
        <v>5.1708768999501914E-2</v>
      </c>
      <c r="X27" s="2">
        <f>D27/Q$7</f>
        <v>0.19867985355975656</v>
      </c>
      <c r="Y27" s="2">
        <f>E27/R$7</f>
        <v>5.5814557218594761E-2</v>
      </c>
      <c r="Z27" s="2">
        <f>F27/S$7</f>
        <v>0.28306925853614889</v>
      </c>
      <c r="AB27" t="s">
        <v>22</v>
      </c>
      <c r="AC27" s="2">
        <f t="shared" si="2"/>
        <v>6.8091838837855412E-2</v>
      </c>
      <c r="AD27" s="2">
        <f t="shared" si="2"/>
        <v>1.0341753799900384E-2</v>
      </c>
      <c r="AE27" s="2">
        <f t="shared" si="2"/>
        <v>3.9735970711951313E-2</v>
      </c>
      <c r="AF27" s="2">
        <f t="shared" si="2"/>
        <v>8.3721835827892145E-3</v>
      </c>
      <c r="AG27" s="2">
        <f t="shared" si="2"/>
        <v>5.6613851707229781E-2</v>
      </c>
      <c r="AI27" t="s">
        <v>22</v>
      </c>
      <c r="AJ27" s="2">
        <f t="shared" si="3"/>
        <v>0.13307787412787442</v>
      </c>
      <c r="AK27" s="2">
        <f t="shared" si="4"/>
        <v>5.0077724511851697E-2</v>
      </c>
      <c r="AL27" s="2">
        <f t="shared" si="5"/>
        <v>8.3000149616022728E-2</v>
      </c>
      <c r="AM27">
        <f t="shared" si="6"/>
        <v>2</v>
      </c>
      <c r="AO27">
        <v>25</v>
      </c>
      <c r="AP27" t="s">
        <v>14</v>
      </c>
      <c r="AQ27">
        <v>1.0417778593169988E-2</v>
      </c>
    </row>
    <row r="28" spans="1:43" x14ac:dyDescent="0.25">
      <c r="A28" t="s">
        <v>41</v>
      </c>
      <c r="B28">
        <v>1</v>
      </c>
      <c r="C28">
        <v>5</v>
      </c>
      <c r="D28">
        <v>3</v>
      </c>
      <c r="E28">
        <v>4</v>
      </c>
      <c r="F28">
        <v>2</v>
      </c>
      <c r="H28" t="s">
        <v>41</v>
      </c>
      <c r="I28">
        <f>B28^2</f>
        <v>1</v>
      </c>
      <c r="J28">
        <f>C28^2</f>
        <v>25</v>
      </c>
      <c r="K28">
        <f>D28^2</f>
        <v>9</v>
      </c>
      <c r="L28">
        <f>E28^2</f>
        <v>16</v>
      </c>
      <c r="M28">
        <f>F28^2</f>
        <v>4</v>
      </c>
      <c r="U28" t="s">
        <v>41</v>
      </c>
      <c r="V28" s="2">
        <f>B28/O$7</f>
        <v>5.4473471070284329E-2</v>
      </c>
      <c r="W28" s="2">
        <f>C28/P$7</f>
        <v>0.2585438449975096</v>
      </c>
      <c r="X28" s="2">
        <f>D28/Q$7</f>
        <v>0.19867985355975656</v>
      </c>
      <c r="Y28" s="2">
        <f>E28/R$7</f>
        <v>0.22325822887437904</v>
      </c>
      <c r="Z28" s="2">
        <f>F28/S$7</f>
        <v>0.11322770341445956</v>
      </c>
      <c r="AB28" t="s">
        <v>41</v>
      </c>
      <c r="AC28" s="2">
        <f t="shared" si="2"/>
        <v>1.3618367767571082E-2</v>
      </c>
      <c r="AD28" s="2">
        <f t="shared" si="2"/>
        <v>5.1708768999501921E-2</v>
      </c>
      <c r="AE28" s="2">
        <f t="shared" si="2"/>
        <v>3.9735970711951313E-2</v>
      </c>
      <c r="AF28" s="2">
        <f t="shared" si="2"/>
        <v>3.3488734331156858E-2</v>
      </c>
      <c r="AG28" s="2">
        <f t="shared" si="2"/>
        <v>2.2645540682891915E-2</v>
      </c>
      <c r="AI28" t="s">
        <v>41</v>
      </c>
      <c r="AJ28" s="2">
        <f t="shared" si="3"/>
        <v>6.9752642781619856E-2</v>
      </c>
      <c r="AK28" s="2">
        <f t="shared" si="4"/>
        <v>9.1444739711453227E-2</v>
      </c>
      <c r="AL28" s="2">
        <f t="shared" si="5"/>
        <v>-2.1692096929833371E-2</v>
      </c>
      <c r="AM28">
        <f t="shared" si="6"/>
        <v>29</v>
      </c>
      <c r="AO28">
        <v>26</v>
      </c>
      <c r="AP28" t="s">
        <v>45</v>
      </c>
      <c r="AQ28">
        <v>-8.5797476036925113E-4</v>
      </c>
    </row>
    <row r="29" spans="1:43" x14ac:dyDescent="0.25">
      <c r="A29" t="s">
        <v>31</v>
      </c>
      <c r="B29">
        <v>5</v>
      </c>
      <c r="C29">
        <v>3</v>
      </c>
      <c r="D29">
        <v>3</v>
      </c>
      <c r="E29">
        <v>3</v>
      </c>
      <c r="F29">
        <v>2</v>
      </c>
      <c r="H29" t="s">
        <v>31</v>
      </c>
      <c r="I29">
        <f>B29^2</f>
        <v>25</v>
      </c>
      <c r="J29">
        <f>C29^2</f>
        <v>9</v>
      </c>
      <c r="K29">
        <f>D29^2</f>
        <v>9</v>
      </c>
      <c r="L29">
        <f>E29^2</f>
        <v>9</v>
      </c>
      <c r="M29">
        <f>F29^2</f>
        <v>4</v>
      </c>
      <c r="U29" t="s">
        <v>31</v>
      </c>
      <c r="V29" s="2">
        <f>B29/O$7</f>
        <v>0.27236735535142165</v>
      </c>
      <c r="W29" s="2">
        <f>C29/P$7</f>
        <v>0.15512630699850574</v>
      </c>
      <c r="X29" s="2">
        <f>D29/Q$7</f>
        <v>0.19867985355975656</v>
      </c>
      <c r="Y29" s="2">
        <f>E29/R$7</f>
        <v>0.16744367165578428</v>
      </c>
      <c r="Z29" s="2">
        <f>F29/S$7</f>
        <v>0.11322770341445956</v>
      </c>
      <c r="AB29" t="s">
        <v>31</v>
      </c>
      <c r="AC29" s="2">
        <f t="shared" si="2"/>
        <v>6.8091838837855412E-2</v>
      </c>
      <c r="AD29" s="2">
        <f t="shared" si="2"/>
        <v>3.1025261399701149E-2</v>
      </c>
      <c r="AE29" s="2">
        <f t="shared" si="2"/>
        <v>3.9735970711951313E-2</v>
      </c>
      <c r="AF29" s="2">
        <f t="shared" si="2"/>
        <v>2.511655074836764E-2</v>
      </c>
      <c r="AG29" s="2">
        <f t="shared" si="2"/>
        <v>2.2645540682891915E-2</v>
      </c>
      <c r="AI29" t="s">
        <v>31</v>
      </c>
      <c r="AJ29" s="2">
        <f t="shared" si="3"/>
        <v>0.11585393026911496</v>
      </c>
      <c r="AK29" s="2">
        <f t="shared" si="4"/>
        <v>7.0761232111652458E-2</v>
      </c>
      <c r="AL29" s="2">
        <f t="shared" si="5"/>
        <v>4.5092698157462502E-2</v>
      </c>
      <c r="AM29">
        <f t="shared" si="6"/>
        <v>13</v>
      </c>
      <c r="AO29">
        <v>27</v>
      </c>
      <c r="AP29" t="s">
        <v>46</v>
      </c>
      <c r="AQ29">
        <v>-3.3885003341986714E-3</v>
      </c>
    </row>
    <row r="30" spans="1:43" x14ac:dyDescent="0.25">
      <c r="A30" t="s">
        <v>46</v>
      </c>
      <c r="B30">
        <v>4</v>
      </c>
      <c r="C30">
        <v>3</v>
      </c>
      <c r="D30">
        <v>5</v>
      </c>
      <c r="E30">
        <v>2</v>
      </c>
      <c r="F30">
        <v>2</v>
      </c>
      <c r="H30" t="s">
        <v>46</v>
      </c>
      <c r="I30">
        <f>B30^2</f>
        <v>16</v>
      </c>
      <c r="J30">
        <f>C30^2</f>
        <v>9</v>
      </c>
      <c r="K30">
        <f>D30^2</f>
        <v>25</v>
      </c>
      <c r="L30">
        <f>E30^2</f>
        <v>4</v>
      </c>
      <c r="M30">
        <f>F30^2</f>
        <v>4</v>
      </c>
      <c r="U30" t="s">
        <v>46</v>
      </c>
      <c r="V30" s="2">
        <f>B30/O$7</f>
        <v>0.21789388428113732</v>
      </c>
      <c r="W30" s="2">
        <f>C30/P$7</f>
        <v>0.15512630699850574</v>
      </c>
      <c r="X30" s="2">
        <f>D30/Q$7</f>
        <v>0.33113308926626095</v>
      </c>
      <c r="Y30" s="2">
        <f>E30/R$7</f>
        <v>0.11162911443718952</v>
      </c>
      <c r="Z30" s="2">
        <f>F30/S$7</f>
        <v>0.11322770341445956</v>
      </c>
      <c r="AB30" t="s">
        <v>46</v>
      </c>
      <c r="AC30" s="2">
        <f t="shared" si="2"/>
        <v>5.4473471070284329E-2</v>
      </c>
      <c r="AD30" s="2">
        <f t="shared" si="2"/>
        <v>3.1025261399701149E-2</v>
      </c>
      <c r="AE30" s="2">
        <f t="shared" si="2"/>
        <v>6.6226617853252193E-2</v>
      </c>
      <c r="AF30" s="2">
        <f t="shared" si="2"/>
        <v>1.6744367165578429E-2</v>
      </c>
      <c r="AG30" s="2">
        <f t="shared" si="2"/>
        <v>2.2645540682891915E-2</v>
      </c>
      <c r="AI30" t="s">
        <v>46</v>
      </c>
      <c r="AJ30" s="2">
        <f t="shared" si="3"/>
        <v>9.3863378918754667E-2</v>
      </c>
      <c r="AK30" s="2">
        <f t="shared" si="4"/>
        <v>9.7251879252953338E-2</v>
      </c>
      <c r="AL30" s="2">
        <f t="shared" si="5"/>
        <v>-3.3885003341986714E-3</v>
      </c>
      <c r="AM30">
        <f t="shared" si="6"/>
        <v>27</v>
      </c>
      <c r="AO30">
        <v>28</v>
      </c>
      <c r="AP30" t="s">
        <v>35</v>
      </c>
      <c r="AQ30">
        <v>-4.1816057159466541E-3</v>
      </c>
    </row>
    <row r="31" spans="1:43" x14ac:dyDescent="0.25">
      <c r="A31" t="s">
        <v>45</v>
      </c>
      <c r="B31">
        <v>3</v>
      </c>
      <c r="C31">
        <v>4</v>
      </c>
      <c r="D31">
        <v>3</v>
      </c>
      <c r="E31">
        <v>2</v>
      </c>
      <c r="F31">
        <v>2</v>
      </c>
      <c r="H31" t="s">
        <v>45</v>
      </c>
      <c r="I31">
        <f>B31^2</f>
        <v>9</v>
      </c>
      <c r="J31">
        <f>C31^2</f>
        <v>16</v>
      </c>
      <c r="K31">
        <f>D31^2</f>
        <v>9</v>
      </c>
      <c r="L31">
        <f>E31^2</f>
        <v>4</v>
      </c>
      <c r="M31">
        <f>F31^2</f>
        <v>4</v>
      </c>
      <c r="U31" t="s">
        <v>45</v>
      </c>
      <c r="V31" s="2">
        <f>B31/O$7</f>
        <v>0.16342041321085299</v>
      </c>
      <c r="W31" s="2">
        <f>C31/P$7</f>
        <v>0.20683507599800766</v>
      </c>
      <c r="X31" s="2">
        <f>D31/Q$7</f>
        <v>0.19867985355975656</v>
      </c>
      <c r="Y31" s="2">
        <f>E31/R$7</f>
        <v>0.11162911443718952</v>
      </c>
      <c r="Z31" s="2">
        <f>F31/S$7</f>
        <v>0.11322770341445956</v>
      </c>
      <c r="AB31" t="s">
        <v>45</v>
      </c>
      <c r="AC31" s="2">
        <f t="shared" si="2"/>
        <v>4.0855103302713247E-2</v>
      </c>
      <c r="AD31" s="2">
        <f t="shared" si="2"/>
        <v>4.1367015199601537E-2</v>
      </c>
      <c r="AE31" s="2">
        <f t="shared" si="2"/>
        <v>3.9735970711951313E-2</v>
      </c>
      <c r="AF31" s="2">
        <f t="shared" si="2"/>
        <v>1.6744367165578429E-2</v>
      </c>
      <c r="AG31" s="2">
        <f t="shared" si="2"/>
        <v>2.2645540682891915E-2</v>
      </c>
      <c r="AI31" t="s">
        <v>45</v>
      </c>
      <c r="AJ31" s="2">
        <f t="shared" si="3"/>
        <v>8.0245011151183598E-2</v>
      </c>
      <c r="AK31" s="2">
        <f t="shared" si="4"/>
        <v>8.110298591155285E-2</v>
      </c>
      <c r="AL31" s="2">
        <f t="shared" si="5"/>
        <v>-8.5797476036925113E-4</v>
      </c>
      <c r="AM31">
        <f t="shared" si="6"/>
        <v>26</v>
      </c>
      <c r="AO31">
        <v>29</v>
      </c>
      <c r="AP31" t="s">
        <v>41</v>
      </c>
      <c r="AQ31">
        <v>-2.1692096929833371E-2</v>
      </c>
    </row>
    <row r="32" spans="1:43" x14ac:dyDescent="0.25">
      <c r="A32" t="s">
        <v>39</v>
      </c>
      <c r="B32">
        <v>2</v>
      </c>
      <c r="C32">
        <v>4</v>
      </c>
      <c r="D32">
        <v>2</v>
      </c>
      <c r="E32">
        <v>3</v>
      </c>
      <c r="F32">
        <v>5</v>
      </c>
      <c r="H32" t="s">
        <v>39</v>
      </c>
      <c r="I32">
        <f>B32^2</f>
        <v>4</v>
      </c>
      <c r="J32">
        <f>C32^2</f>
        <v>16</v>
      </c>
      <c r="K32">
        <f>D32^2</f>
        <v>4</v>
      </c>
      <c r="L32">
        <f>E32^2</f>
        <v>9</v>
      </c>
      <c r="M32">
        <f>F32^2</f>
        <v>25</v>
      </c>
      <c r="U32" t="s">
        <v>39</v>
      </c>
      <c r="V32" s="2">
        <f>B32/O$7</f>
        <v>0.10894694214056866</v>
      </c>
      <c r="W32" s="2">
        <f>C32/P$7</f>
        <v>0.20683507599800766</v>
      </c>
      <c r="X32" s="2">
        <f>D32/Q$7</f>
        <v>0.13245323570650439</v>
      </c>
      <c r="Y32" s="2">
        <f>E32/R$7</f>
        <v>0.16744367165578428</v>
      </c>
      <c r="Z32" s="2">
        <f>F32/S$7</f>
        <v>0.28306925853614889</v>
      </c>
      <c r="AB32" t="s">
        <v>39</v>
      </c>
      <c r="AC32" s="2">
        <f t="shared" si="2"/>
        <v>2.7236735535142165E-2</v>
      </c>
      <c r="AD32" s="2">
        <f t="shared" si="2"/>
        <v>4.1367015199601537E-2</v>
      </c>
      <c r="AE32" s="2">
        <f t="shared" si="2"/>
        <v>2.649064714130088E-2</v>
      </c>
      <c r="AF32" s="2">
        <f t="shared" si="2"/>
        <v>2.511655074836764E-2</v>
      </c>
      <c r="AG32" s="2">
        <f t="shared" si="2"/>
        <v>5.6613851707229781E-2</v>
      </c>
      <c r="AI32" t="s">
        <v>39</v>
      </c>
      <c r="AJ32" s="2">
        <f t="shared" si="3"/>
        <v>0.10896713799073959</v>
      </c>
      <c r="AK32" s="2">
        <f t="shared" si="4"/>
        <v>6.7857662340902417E-2</v>
      </c>
      <c r="AL32" s="2">
        <f t="shared" si="5"/>
        <v>4.1109475649837177E-2</v>
      </c>
      <c r="AM32">
        <f t="shared" si="6"/>
        <v>15</v>
      </c>
      <c r="AO32">
        <v>30</v>
      </c>
      <c r="AP32" t="s">
        <v>44</v>
      </c>
      <c r="AQ32">
        <v>-2.4595666700583441E-2</v>
      </c>
    </row>
  </sheetData>
  <sortState xmlns:xlrd2="http://schemas.microsoft.com/office/spreadsheetml/2017/richdata2" ref="AO3:AQ32">
    <sortCondition ref="AO2:AO32"/>
  </sortState>
  <mergeCells count="1">
    <mergeCell ref="A1:F1"/>
  </mergeCells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2A6E09C64BA942A1A87AB2BE62D0E0" ma:contentTypeVersion="4" ma:contentTypeDescription="Create a new document." ma:contentTypeScope="" ma:versionID="c82bb7b1a32b0d94fdae79ffd95e9b42">
  <xsd:schema xmlns:xsd="http://www.w3.org/2001/XMLSchema" xmlns:xs="http://www.w3.org/2001/XMLSchema" xmlns:p="http://schemas.microsoft.com/office/2006/metadata/properties" xmlns:ns3="0d575a0c-4784-4920-9af1-775249a6bb62" targetNamespace="http://schemas.microsoft.com/office/2006/metadata/properties" ma:root="true" ma:fieldsID="a05cfd0614a19059521ff7c889cfba67" ns3:_="">
    <xsd:import namespace="0d575a0c-4784-4920-9af1-775249a6bb6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575a0c-4784-4920-9af1-775249a6b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AD9C06-1617-4248-A561-0145F4B46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575a0c-4784-4920-9af1-775249a6b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BCAB90-B679-496B-B4C3-21C96353D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EB2E83-C1A2-435C-8731-B574ACF3C7D1}">
  <ds:schemaRefs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0d575a0c-4784-4920-9af1-775249a6bb62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dolodyfm</cp:lastModifiedBy>
  <dcterms:created xsi:type="dcterms:W3CDTF">2022-06-12T07:18:58Z</dcterms:created>
  <dcterms:modified xsi:type="dcterms:W3CDTF">2022-06-12T08:36:59Z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0x0101009E2A6E09C64BA942A1A87AB2BE62D0E0</vt:lpwstr>
  </property>
</Properties>
</file>